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ndaT\Documents\CN 2017\Agencia de Viajes\"/>
    </mc:Choice>
  </mc:AlternateContent>
  <bookViews>
    <workbookView xWindow="-15" yWindow="345" windowWidth="9570" windowHeight="7800" firstSheet="1" activeTab="1"/>
  </bookViews>
  <sheets>
    <sheet name="FORM Presupuesto Proponentes 1" sheetId="22" r:id="rId1"/>
    <sheet name="PRESUPUESTO GENERAL" sheetId="16" r:id="rId2"/>
  </sheets>
  <definedNames>
    <definedName name="NUEVO">#REF!</definedName>
    <definedName name="NUEVO1">#REF!</definedName>
    <definedName name="NUEVO2">#REF!</definedName>
    <definedName name="Precios_Unitarios">#REF!</definedName>
    <definedName name="PreciosUnitarios">#REF!</definedName>
    <definedName name="_xlnm.Print_Area" localSheetId="1">'PRESUPUESTO GENERAL'!$A$1:$G$21</definedName>
    <definedName name="_xlnm.Print_Area">#REF!</definedName>
    <definedName name="_xlnm.Print_Titles" localSheetId="1">'PRESUPUESTO GENERAL'!$1:$8</definedName>
    <definedName name="Rango_Total">#REF!</definedName>
    <definedName name="SubItems">#REF!</definedName>
  </definedNames>
  <calcPr calcId="152511"/>
</workbook>
</file>

<file path=xl/calcChain.xml><?xml version="1.0" encoding="utf-8"?>
<calcChain xmlns="http://schemas.openxmlformats.org/spreadsheetml/2006/main">
  <c r="G9" i="16" l="1"/>
  <c r="G10" i="16" l="1"/>
  <c r="G68" i="22" l="1"/>
  <c r="G66" i="22"/>
  <c r="G65" i="22"/>
  <c r="G64" i="22"/>
  <c r="G63" i="22"/>
  <c r="G62" i="22"/>
  <c r="G61" i="22"/>
  <c r="G60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F43" i="22"/>
  <c r="E43" i="22"/>
  <c r="F42" i="22"/>
  <c r="E42" i="22"/>
  <c r="G42" i="22" s="1"/>
  <c r="G41" i="22"/>
  <c r="G40" i="22"/>
  <c r="G39" i="22"/>
  <c r="G38" i="22"/>
  <c r="G37" i="22"/>
  <c r="G36" i="22"/>
  <c r="G35" i="22"/>
  <c r="G34" i="22"/>
  <c r="G33" i="22"/>
  <c r="G32" i="22"/>
  <c r="G31" i="22"/>
  <c r="F30" i="22"/>
  <c r="E30" i="22"/>
  <c r="G29" i="22"/>
  <c r="G28" i="22"/>
  <c r="G27" i="22"/>
  <c r="G26" i="22"/>
  <c r="G24" i="22"/>
  <c r="E23" i="22"/>
  <c r="G23" i="22"/>
  <c r="G22" i="22"/>
  <c r="G21" i="22"/>
  <c r="G20" i="22"/>
  <c r="G19" i="22"/>
  <c r="G18" i="22"/>
  <c r="G17" i="22"/>
  <c r="G16" i="22"/>
  <c r="G15" i="22"/>
  <c r="F14" i="22"/>
  <c r="E14" i="22"/>
  <c r="F13" i="22"/>
  <c r="E13" i="22"/>
  <c r="G13" i="22" s="1"/>
  <c r="G14" i="22" l="1"/>
  <c r="G30" i="22"/>
  <c r="G43" i="22"/>
</calcChain>
</file>

<file path=xl/sharedStrings.xml><?xml version="1.0" encoding="utf-8"?>
<sst xmlns="http://schemas.openxmlformats.org/spreadsheetml/2006/main" count="154" uniqueCount="107">
  <si>
    <t>Total (Literal)</t>
  </si>
  <si>
    <t>MINERA SAN CRISTOBAL</t>
  </si>
  <si>
    <t>SUPERINTENDENCIA DE CAMPAMENTO</t>
  </si>
  <si>
    <t>ITEM</t>
  </si>
  <si>
    <t>DESCRIPCIÓN</t>
  </si>
  <si>
    <t>CANTIDAD</t>
  </si>
  <si>
    <t>UNIDAD</t>
  </si>
  <si>
    <t>PRECIO UNITARIO</t>
  </si>
  <si>
    <t>PRECIO PARCIAL</t>
  </si>
  <si>
    <t>MONEDA:</t>
  </si>
  <si>
    <t>PLAZO:</t>
  </si>
  <si>
    <t>PRECIO TOTAL:</t>
  </si>
  <si>
    <t>M2</t>
  </si>
  <si>
    <t>PZA</t>
  </si>
  <si>
    <t>GLB</t>
  </si>
  <si>
    <t>M3</t>
  </si>
  <si>
    <t>ML</t>
  </si>
  <si>
    <t>Retiro de artefactos sanitarios</t>
  </si>
  <si>
    <t>Retiro de cañerías y artefactos de agua caliente y fria.</t>
  </si>
  <si>
    <t>GERENCIA DE RECURSOS HUMANOS</t>
  </si>
  <si>
    <t>PRESUPUESTO GENERAL</t>
  </si>
  <si>
    <t>DOLARES AMERICANOS</t>
  </si>
  <si>
    <t>Vaciado de piso de Ho (sin provisión de Ho)</t>
  </si>
  <si>
    <t>Remoción de instalación eléctrica antigua (ductos, cables, cajas, etc)</t>
  </si>
  <si>
    <t>Limpieza general y gestión de residuos</t>
  </si>
  <si>
    <t>Demolición de piso, losa radier e=10cm</t>
  </si>
  <si>
    <t>TRABAJOS PRELIMINARES - MOVIMIENTOS DE TIERRAS</t>
  </si>
  <si>
    <t>COMPLEMENTARIOS -EXTERIORES - VIAS Y ACCESOS</t>
  </si>
  <si>
    <t>OBRA GRUESA - FINA</t>
  </si>
  <si>
    <t xml:space="preserve">INSTALACION ELECTRICA </t>
  </si>
  <si>
    <t>INSTALACION HIDROSANITARIA</t>
  </si>
  <si>
    <t>PROYECTO:</t>
  </si>
  <si>
    <t>JGO.</t>
  </si>
  <si>
    <t>DIAS CALENDARIO</t>
  </si>
  <si>
    <t>Sellado y clausura de desagues</t>
  </si>
  <si>
    <t>Prov. y colocado de aislante acústico fibra de vidrio en cielos</t>
  </si>
  <si>
    <t>Pintura oleo (cielo falso baños, tabiques metálicos vestidor)</t>
  </si>
  <si>
    <t>Prov. y colocado de zocalo pvc (pasillos, deposito, vestidor)</t>
  </si>
  <si>
    <t>Retiro tabique (pasillos, baños, puertas interiores, box de inodoro y ducha)</t>
  </si>
  <si>
    <t>Piso cerámica 0,41*0,41 (baños)</t>
  </si>
  <si>
    <t>Revestimiento tabiques con paneles yeso cartón (pasillo, depósito)</t>
  </si>
  <si>
    <t>Piso de goma sintética (pasillos, depósito)</t>
  </si>
  <si>
    <t>B-130</t>
  </si>
  <si>
    <t>B-131</t>
  </si>
  <si>
    <t>B-130
CANTIDAD</t>
  </si>
  <si>
    <t>B-131
CANTIDAD</t>
  </si>
  <si>
    <t>Tabiques (baños, pasillo, depósito)</t>
  </si>
  <si>
    <t>Prov. y colocado de cielo falso de yeso cartón pasillo (depósito)</t>
  </si>
  <si>
    <t>Prov. y colocado de cielo falso de yeso cartón hidroreistente (baños)</t>
  </si>
  <si>
    <t>PTO</t>
  </si>
  <si>
    <t>Excavación suelo semiduro 0-1 m</t>
  </si>
  <si>
    <t>Relleno y compactado</t>
  </si>
  <si>
    <t>Prov. e instalación de urinario (grífería temporizador)</t>
  </si>
  <si>
    <t>Prov. e instalación de lavamanos de mesón (c/grifería mezclador temporizador)</t>
  </si>
  <si>
    <t>Remición piso de vinil</t>
  </si>
  <si>
    <t>M</t>
  </si>
  <si>
    <t>PROYECTO</t>
  </si>
  <si>
    <t>Prov. e instalación de ducha (c/regadera+mezclador)</t>
  </si>
  <si>
    <t>Prov y colocado de juego laterales fibra de vidrio moldeada (c/barra, cortina)</t>
  </si>
  <si>
    <t>Prov. y colocado tubería PVC  C=9  4" alcantarillado</t>
  </si>
  <si>
    <t>Prov. y colocado de secamanos</t>
  </si>
  <si>
    <t xml:space="preserve">Prov. e instalación de inodoro </t>
  </si>
  <si>
    <t>Prov. y colocado de accesorios papelero tipo despachador higiénico circular</t>
  </si>
  <si>
    <t xml:space="preserve">Prov. y colocado de accesorios percheros </t>
  </si>
  <si>
    <t xml:space="preserve">Cámara de registro sifonada 40*40 </t>
  </si>
  <si>
    <t>Prov. y colocado box de inodoro 1,50*0,90*1,80 (c/melamina, aluminio, chapas)</t>
  </si>
  <si>
    <t>Prov. y colocado separadores de urinarios  0,45*0,80 (c/melamina, aluminio)</t>
  </si>
  <si>
    <t>Iluminación fluorescente 2*40w tipo hermético</t>
  </si>
  <si>
    <t>Prov. y colocado de puertas 0,90*2,10 (chapa y marco metálico)</t>
  </si>
  <si>
    <t>Mesón de granito (0,60*0,10 zócalo 0,10)</t>
  </si>
  <si>
    <t>Prov. y colocado de espejo  h= 1,00 (marco de aluminio)</t>
  </si>
  <si>
    <t xml:space="preserve">Revestimiento cerámica 0,41*0,41 h= 2,54 (baños) </t>
  </si>
  <si>
    <t>Prov. y colocado de luminarias incandescente (depósito)</t>
  </si>
  <si>
    <t>Prov. y colocado de extractor de aire 0,30*0,30</t>
  </si>
  <si>
    <t xml:space="preserve">Iluminación fluorescente 2*20w tipo hermético </t>
  </si>
  <si>
    <t>REMODELACION BAÑOS BLOQUE 130, 131 SECTOR BAÑOS</t>
  </si>
  <si>
    <t>Retiro de ventanas (que no se usarán en muros de baño actual)</t>
  </si>
  <si>
    <t>Apertura de vanos para extractores 0,30*0,30 (baños, depósito)</t>
  </si>
  <si>
    <t>Pintura oleo s/carp. de madera (puertas)</t>
  </si>
  <si>
    <t>Prov. y colocado tubería PVC C=9  2" alcantarillado</t>
  </si>
  <si>
    <t>Instalación de alcantarillado sanitario conexión a red (conexión)</t>
  </si>
  <si>
    <t>Provisión y montaje de ductos y cajas sistema eléctrico y conexión a la red existente</t>
  </si>
  <si>
    <t>Retiro cielo falso (área de baños, depósito, pasillo)</t>
  </si>
  <si>
    <t>Pintura látex (pasillos, depósito)</t>
  </si>
  <si>
    <t>Rejilla de piso metálica</t>
  </si>
  <si>
    <t>Prov. y colocado cañería en Hidro3 D=3/4 (agua fría y caliente)</t>
  </si>
  <si>
    <t>Prov. y colocado cañería en Hidro3 D=1/2 (agua fría y caliente)</t>
  </si>
  <si>
    <t>Cableado eléctrico nuevo y conexión aq la red existente</t>
  </si>
  <si>
    <t>FORMULARIO 20</t>
  </si>
  <si>
    <t>(En Dólares Americanos)</t>
  </si>
  <si>
    <t>PRECIO TOTAL (Numeral)</t>
  </si>
  <si>
    <t>PRECIO TOTAL (Literal)</t>
  </si>
  <si>
    <t>Pr. Unitario</t>
  </si>
  <si>
    <t>Cantidad</t>
  </si>
  <si>
    <t>Unidad</t>
  </si>
  <si>
    <t>Descripción</t>
  </si>
  <si>
    <t>Item</t>
  </si>
  <si>
    <t>(Firma del Representante Legal del Contratista)</t>
  </si>
  <si>
    <t>____________________________________</t>
  </si>
  <si>
    <r>
      <t>(Nombre completo del Representante</t>
    </r>
    <r>
      <rPr>
        <i/>
        <sz val="11"/>
        <color rgb="FF000000"/>
        <rFont val="Calibri"/>
        <family val="2"/>
        <scheme val="minor"/>
      </rPr>
      <t xml:space="preserve"> </t>
    </r>
    <r>
      <rPr>
        <b/>
        <i/>
        <sz val="11"/>
        <color rgb="FF000000"/>
        <rFont val="Calibri"/>
        <family val="2"/>
        <scheme val="minor"/>
      </rPr>
      <t>Legal)</t>
    </r>
  </si>
  <si>
    <t xml:space="preserve">La empresa Contratista declara de forma expresa que el presente Formulario contiene todos los costos directos e indirectos necesarios para completar a cabalidad el objetivo del Servicio. </t>
  </si>
  <si>
    <t>Subtotal</t>
  </si>
  <si>
    <t>Fecha</t>
  </si>
  <si>
    <t xml:space="preserve">Mes </t>
  </si>
  <si>
    <t>Solicitud de Cotización MSC 17000016/2017</t>
  </si>
  <si>
    <t>Reserva y Coordinación de Viajes Aéreos y otros relacionados bajo la modalidad Explant</t>
  </si>
  <si>
    <t xml:space="preserve">Servicio de Reserva y Coordinación de Viajes Aéreos y otros relacionados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</si>
</sst>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%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9"/>
      <color indexed="17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9"/>
      <color rgb="FFFFFFFF"/>
      <name val="Arial"/>
      <family val="2"/>
    </font>
    <font>
      <sz val="9"/>
      <color rgb="FFFF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name val="Calibri"/>
      <family val="2"/>
    </font>
    <font>
      <b/>
      <i/>
      <sz val="9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4" fillId="2" borderId="0" applyNumberFormat="0" applyBorder="0" applyAlignment="0" applyProtection="0"/>
    <xf numFmtId="0" fontId="15" fillId="4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1" applyNumberFormat="0" applyAlignment="0" applyProtection="0"/>
    <xf numFmtId="0" fontId="19" fillId="5" borderId="0" applyNumberFormat="0" applyBorder="0" applyAlignment="0" applyProtection="0"/>
    <xf numFmtId="0" fontId="24" fillId="0" borderId="0"/>
    <xf numFmtId="0" fontId="1" fillId="6" borderId="4" applyNumberFormat="0" applyFon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164" fontId="40" fillId="0" borderId="0" applyFont="0" applyFill="0" applyBorder="0" applyAlignment="0" applyProtection="0"/>
  </cellStyleXfs>
  <cellXfs count="119">
    <xf numFmtId="0" fontId="0" fillId="0" borderId="0" xfId="0"/>
    <xf numFmtId="0" fontId="4" fillId="7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Fill="1"/>
    <xf numFmtId="4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165" fontId="9" fillId="0" borderId="0" xfId="9" applyNumberFormat="1" applyFont="1" applyFill="1" applyBorder="1"/>
    <xf numFmtId="0" fontId="11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7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4" fontId="10" fillId="7" borderId="0" xfId="0" applyNumberFormat="1" applyFont="1" applyFill="1" applyBorder="1"/>
    <xf numFmtId="2" fontId="22" fillId="0" borderId="0" xfId="0" applyNumberFormat="1" applyFont="1" applyFill="1" applyBorder="1"/>
    <xf numFmtId="0" fontId="12" fillId="0" borderId="0" xfId="0" applyFont="1" applyFill="1" applyBorder="1"/>
    <xf numFmtId="0" fontId="4" fillId="7" borderId="9" xfId="0" applyFont="1" applyFill="1" applyBorder="1" applyAlignment="1">
      <alignment horizontal="left" vertical="center"/>
    </xf>
    <xf numFmtId="4" fontId="26" fillId="7" borderId="0" xfId="0" applyNumberFormat="1" applyFont="1" applyFill="1" applyBorder="1"/>
    <xf numFmtId="0" fontId="4" fillId="7" borderId="0" xfId="0" applyFont="1" applyFill="1" applyBorder="1" applyAlignment="1"/>
    <xf numFmtId="0" fontId="27" fillId="8" borderId="17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justify" wrapText="1"/>
    </xf>
    <xf numFmtId="0" fontId="27" fillId="8" borderId="19" xfId="0" applyFont="1" applyFill="1" applyBorder="1" applyAlignment="1">
      <alignment horizontal="center" vertical="justify"/>
    </xf>
    <xf numFmtId="4" fontId="26" fillId="9" borderId="10" xfId="0" applyNumberFormat="1" applyFont="1" applyFill="1" applyBorder="1"/>
    <xf numFmtId="0" fontId="3" fillId="0" borderId="8" xfId="0" applyFont="1" applyFill="1" applyBorder="1" applyAlignment="1">
      <alignment horizontal="center"/>
    </xf>
    <xf numFmtId="4" fontId="25" fillId="0" borderId="6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27" fillId="8" borderId="18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4" fillId="7" borderId="0" xfId="0" applyNumberFormat="1" applyFont="1" applyFill="1" applyAlignment="1">
      <alignment horizontal="right"/>
    </xf>
    <xf numFmtId="4" fontId="4" fillId="7" borderId="0" xfId="0" applyNumberFormat="1" applyFont="1" applyFill="1" applyBorder="1" applyAlignment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27" fillId="8" borderId="1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4" fontId="28" fillId="0" borderId="0" xfId="0" applyNumberFormat="1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4" fontId="3" fillId="0" borderId="12" xfId="0" applyNumberFormat="1" applyFont="1" applyFill="1" applyBorder="1"/>
    <xf numFmtId="4" fontId="5" fillId="0" borderId="12" xfId="0" applyNumberFormat="1" applyFont="1" applyFill="1" applyBorder="1"/>
    <xf numFmtId="4" fontId="3" fillId="0" borderId="6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4" fontId="3" fillId="0" borderId="15" xfId="0" applyNumberFormat="1" applyFont="1" applyFill="1" applyBorder="1"/>
    <xf numFmtId="4" fontId="3" fillId="0" borderId="14" xfId="0" applyNumberFormat="1" applyFont="1" applyFill="1" applyBorder="1"/>
    <xf numFmtId="4" fontId="25" fillId="0" borderId="15" xfId="0" applyNumberFormat="1" applyFont="1" applyFill="1" applyBorder="1"/>
    <xf numFmtId="0" fontId="3" fillId="0" borderId="15" xfId="0" applyFont="1" applyFill="1" applyBorder="1"/>
    <xf numFmtId="4" fontId="24" fillId="0" borderId="0" xfId="7" applyNumberFormat="1" applyAlignment="1">
      <alignment horizontal="right"/>
    </xf>
    <xf numFmtId="0" fontId="30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4" fillId="10" borderId="7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4" fontId="7" fillId="10" borderId="15" xfId="0" applyNumberFormat="1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right" vertical="center"/>
    </xf>
    <xf numFmtId="4" fontId="26" fillId="7" borderId="0" xfId="0" applyNumberFormat="1" applyFont="1" applyFill="1" applyBorder="1" applyAlignment="1">
      <alignment vertical="center"/>
    </xf>
    <xf numFmtId="0" fontId="3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3" fillId="0" borderId="10" xfId="1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9" fillId="0" borderId="0" xfId="0" applyFont="1" applyAlignment="1">
      <alignment horizontal="right" vertical="center"/>
    </xf>
  </cellXfs>
  <cellStyles count="13">
    <cellStyle name="Buena" xfId="1"/>
    <cellStyle name="Celda de comprobación" xfId="2"/>
    <cellStyle name="Celda vinculada" xfId="3"/>
    <cellStyle name="Comma" xfId="12" builtinId="3"/>
    <cellStyle name="Encabezado 4" xfId="4"/>
    <cellStyle name="Entrada" xfId="5"/>
    <cellStyle name="Neutral" xfId="6" builtinId="28" customBuiltin="1"/>
    <cellStyle name="Normal" xfId="0" builtinId="0"/>
    <cellStyle name="Normal 2" xfId="7"/>
    <cellStyle name="Notas" xfId="8"/>
    <cellStyle name="Percent" xfId="9" builtinId="5"/>
    <cellStyle name="Texto de advertencia" xfId="10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opLeftCell="A48" zoomScaleNormal="100" workbookViewId="0">
      <selection activeCell="C71" sqref="C71"/>
    </sheetView>
  </sheetViews>
  <sheetFormatPr defaultColWidth="9.140625" defaultRowHeight="12" x14ac:dyDescent="0.2"/>
  <cols>
    <col min="1" max="2" width="6.28515625" style="3" customWidth="1"/>
    <col min="3" max="3" width="69.7109375" style="3" customWidth="1"/>
    <col min="4" max="5" width="9.7109375" style="3" customWidth="1"/>
    <col min="6" max="7" width="9.7109375" style="41" customWidth="1"/>
    <col min="8" max="9" width="12.7109375" style="2" customWidth="1"/>
    <col min="10" max="10" width="11.42578125" style="2" customWidth="1"/>
    <col min="11" max="11" width="13.85546875" style="2" customWidth="1"/>
    <col min="12" max="12" width="12.42578125" style="2" customWidth="1"/>
    <col min="13" max="14" width="11.42578125" style="2" customWidth="1"/>
    <col min="15" max="15" width="15.42578125" style="2" customWidth="1"/>
    <col min="16" max="16384" width="9.140625" style="2"/>
  </cols>
  <sheetData>
    <row r="1" spans="1:18" ht="12.75" customHeight="1" x14ac:dyDescent="0.2">
      <c r="A1" s="16"/>
      <c r="B1" s="16"/>
      <c r="C1" s="47" t="s">
        <v>1</v>
      </c>
      <c r="D1" s="16"/>
      <c r="E1" s="16"/>
      <c r="F1" s="48"/>
      <c r="G1" s="48"/>
      <c r="H1" s="17"/>
      <c r="I1" s="17"/>
    </row>
    <row r="2" spans="1:18" ht="12.75" customHeight="1" x14ac:dyDescent="0.2">
      <c r="A2" s="16"/>
      <c r="B2" s="16"/>
      <c r="C2" s="18" t="s">
        <v>19</v>
      </c>
      <c r="D2" s="16"/>
      <c r="E2" s="16"/>
      <c r="F2" s="48"/>
      <c r="G2" s="48"/>
      <c r="H2" s="7"/>
      <c r="I2" s="49"/>
    </row>
    <row r="3" spans="1:18" ht="12.75" customHeight="1" x14ac:dyDescent="0.2">
      <c r="A3" s="16"/>
      <c r="B3" s="16"/>
      <c r="C3" s="18" t="s">
        <v>2</v>
      </c>
      <c r="D3" s="16"/>
      <c r="E3" s="16"/>
      <c r="F3" s="48"/>
      <c r="G3" s="48"/>
      <c r="H3" s="7"/>
      <c r="I3" s="49"/>
    </row>
    <row r="4" spans="1:18" x14ac:dyDescent="0.2">
      <c r="A4" s="50"/>
      <c r="B4" s="50"/>
      <c r="C4" s="50"/>
      <c r="D4" s="16"/>
      <c r="E4" s="16"/>
      <c r="F4" s="51"/>
      <c r="G4" s="51"/>
      <c r="H4" s="7"/>
      <c r="I4" s="49"/>
    </row>
    <row r="5" spans="1:18" ht="15" x14ac:dyDescent="0.25">
      <c r="A5" s="52" t="s">
        <v>20</v>
      </c>
      <c r="B5" s="52"/>
      <c r="C5" s="52"/>
      <c r="D5" s="52"/>
      <c r="E5" s="52"/>
      <c r="F5" s="53"/>
      <c r="G5" s="53"/>
      <c r="H5" s="17"/>
      <c r="I5" s="52"/>
    </row>
    <row r="6" spans="1:18" ht="12.75" customHeight="1" x14ac:dyDescent="0.2">
      <c r="A6" s="54" t="s">
        <v>31</v>
      </c>
      <c r="B6" s="54"/>
      <c r="C6" s="50" t="s">
        <v>75</v>
      </c>
      <c r="D6" s="17" t="s">
        <v>10</v>
      </c>
      <c r="E6" s="16"/>
      <c r="F6" s="7" t="s">
        <v>42</v>
      </c>
      <c r="G6" s="51">
        <v>60</v>
      </c>
      <c r="H6" s="50" t="s">
        <v>33</v>
      </c>
      <c r="I6" s="18"/>
    </row>
    <row r="7" spans="1:18" ht="12.75" customHeight="1" x14ac:dyDescent="0.2">
      <c r="A7" s="54" t="s">
        <v>9</v>
      </c>
      <c r="B7" s="54"/>
      <c r="C7" s="50" t="s">
        <v>21</v>
      </c>
      <c r="D7" s="7"/>
      <c r="E7" s="7"/>
      <c r="F7" s="7" t="s">
        <v>43</v>
      </c>
      <c r="G7" s="51">
        <v>60</v>
      </c>
      <c r="H7" s="50" t="s">
        <v>33</v>
      </c>
      <c r="I7" s="7"/>
    </row>
    <row r="8" spans="1:18" ht="12.75" customHeight="1" x14ac:dyDescent="0.2">
      <c r="A8" s="54"/>
      <c r="B8" s="54"/>
      <c r="C8" s="50"/>
      <c r="D8" s="7"/>
      <c r="E8" s="7"/>
      <c r="F8" s="7" t="s">
        <v>56</v>
      </c>
      <c r="G8" s="51">
        <v>120</v>
      </c>
      <c r="H8" s="50" t="s">
        <v>33</v>
      </c>
      <c r="I8" s="7"/>
    </row>
    <row r="9" spans="1:18" ht="12.75" customHeight="1" x14ac:dyDescent="0.2">
      <c r="A9" s="54"/>
      <c r="B9" s="54"/>
      <c r="C9" s="50"/>
      <c r="D9" s="17"/>
      <c r="E9" s="17"/>
      <c r="F9" s="55"/>
      <c r="G9" s="55"/>
      <c r="H9" s="50"/>
      <c r="I9" s="18"/>
    </row>
    <row r="10" spans="1:18" ht="12.75" thickBot="1" x14ac:dyDescent="0.25">
      <c r="A10" s="16"/>
      <c r="B10" s="16"/>
      <c r="C10" s="16"/>
      <c r="D10" s="16"/>
      <c r="E10" s="16"/>
      <c r="F10" s="48"/>
      <c r="G10" s="48"/>
      <c r="H10" s="7"/>
      <c r="I10" s="7"/>
    </row>
    <row r="11" spans="1:18" ht="27" customHeight="1" thickBot="1" x14ac:dyDescent="0.25">
      <c r="A11" s="29" t="s">
        <v>3</v>
      </c>
      <c r="B11" s="98" t="s">
        <v>4</v>
      </c>
      <c r="C11" s="99"/>
      <c r="D11" s="30" t="s">
        <v>6</v>
      </c>
      <c r="E11" s="46" t="s">
        <v>44</v>
      </c>
      <c r="F11" s="46" t="s">
        <v>45</v>
      </c>
      <c r="G11" s="40" t="s">
        <v>5</v>
      </c>
      <c r="H11" s="31" t="s">
        <v>7</v>
      </c>
      <c r="I11" s="32" t="s">
        <v>8</v>
      </c>
    </row>
    <row r="12" spans="1:18" ht="15" customHeight="1" x14ac:dyDescent="0.2">
      <c r="A12" s="56"/>
      <c r="B12" s="57" t="s">
        <v>26</v>
      </c>
      <c r="C12" s="58"/>
      <c r="D12" s="59"/>
      <c r="E12" s="59"/>
      <c r="F12" s="60"/>
      <c r="G12" s="60"/>
      <c r="H12" s="60"/>
      <c r="I12" s="61"/>
      <c r="J12" s="10"/>
      <c r="K12" s="8"/>
      <c r="L12" s="10"/>
      <c r="M12" s="10"/>
      <c r="N12" s="10"/>
      <c r="O12" s="10"/>
      <c r="P12" s="10"/>
      <c r="Q12" s="10"/>
      <c r="R12" s="10"/>
    </row>
    <row r="13" spans="1:18" ht="15" customHeight="1" x14ac:dyDescent="0.2">
      <c r="A13" s="34">
        <v>1</v>
      </c>
      <c r="B13" s="38" t="s">
        <v>50</v>
      </c>
      <c r="C13" s="16"/>
      <c r="D13" s="34" t="s">
        <v>15</v>
      </c>
      <c r="E13" s="62">
        <f>12*0.5*0.5</f>
        <v>3</v>
      </c>
      <c r="F13" s="8">
        <f>12*0.5*0.5</f>
        <v>3</v>
      </c>
      <c r="G13" s="62">
        <f>E13+F13</f>
        <v>6</v>
      </c>
      <c r="H13" s="35"/>
      <c r="I13" s="35"/>
      <c r="J13" s="10"/>
      <c r="K13" s="8"/>
      <c r="L13" s="10"/>
      <c r="M13" s="10"/>
      <c r="N13" s="10"/>
      <c r="O13" s="10"/>
      <c r="P13" s="10"/>
      <c r="Q13" s="10"/>
      <c r="R13" s="10"/>
    </row>
    <row r="14" spans="1:18" ht="15" customHeight="1" x14ac:dyDescent="0.2">
      <c r="A14" s="34">
        <v>2</v>
      </c>
      <c r="B14" s="38" t="s">
        <v>51</v>
      </c>
      <c r="C14" s="16"/>
      <c r="D14" s="34" t="s">
        <v>12</v>
      </c>
      <c r="E14" s="62">
        <f>12*0.5</f>
        <v>6</v>
      </c>
      <c r="F14" s="8">
        <f>12*0.5</f>
        <v>6</v>
      </c>
      <c r="G14" s="62">
        <f>E14+F14</f>
        <v>12</v>
      </c>
      <c r="H14" s="35"/>
      <c r="I14" s="35"/>
      <c r="J14" s="10"/>
      <c r="K14" s="8"/>
      <c r="L14" s="10"/>
      <c r="M14" s="10"/>
      <c r="N14" s="10"/>
      <c r="O14" s="10"/>
      <c r="P14" s="10"/>
      <c r="Q14" s="10"/>
      <c r="R14" s="10"/>
    </row>
    <row r="15" spans="1:18" ht="15" customHeight="1" x14ac:dyDescent="0.2">
      <c r="A15" s="34">
        <v>3</v>
      </c>
      <c r="B15" s="38" t="s">
        <v>38</v>
      </c>
      <c r="C15" s="39"/>
      <c r="D15" s="34" t="s">
        <v>12</v>
      </c>
      <c r="E15" s="62">
        <v>71.7</v>
      </c>
      <c r="F15" s="8">
        <v>71.7</v>
      </c>
      <c r="G15" s="62">
        <f t="shared" ref="G15:G68" si="0">E15+F15</f>
        <v>143.4</v>
      </c>
      <c r="H15" s="35"/>
      <c r="I15" s="35"/>
      <c r="J15" s="10"/>
      <c r="K15" s="8"/>
      <c r="L15" s="10"/>
      <c r="M15" s="10"/>
      <c r="N15" s="10"/>
      <c r="O15" s="10"/>
      <c r="P15" s="10"/>
      <c r="Q15" s="10"/>
      <c r="R15" s="10"/>
    </row>
    <row r="16" spans="1:18" ht="15" customHeight="1" x14ac:dyDescent="0.2">
      <c r="A16" s="34">
        <v>4</v>
      </c>
      <c r="B16" s="38" t="s">
        <v>82</v>
      </c>
      <c r="C16" s="39"/>
      <c r="D16" s="34" t="s">
        <v>12</v>
      </c>
      <c r="E16" s="62">
        <v>86.59</v>
      </c>
      <c r="F16" s="8">
        <v>86.59</v>
      </c>
      <c r="G16" s="62">
        <f t="shared" si="0"/>
        <v>173.18</v>
      </c>
      <c r="H16" s="35"/>
      <c r="I16" s="35"/>
      <c r="J16" s="10"/>
      <c r="K16" s="8"/>
      <c r="L16" s="10"/>
      <c r="M16" s="10"/>
      <c r="N16" s="10"/>
      <c r="O16" s="10"/>
      <c r="P16" s="10"/>
      <c r="Q16" s="10"/>
      <c r="R16" s="10"/>
    </row>
    <row r="17" spans="1:18" ht="15" customHeight="1" x14ac:dyDescent="0.2">
      <c r="A17" s="34">
        <v>5</v>
      </c>
      <c r="B17" s="38" t="s">
        <v>25</v>
      </c>
      <c r="C17" s="39"/>
      <c r="D17" s="34" t="s">
        <v>15</v>
      </c>
      <c r="E17" s="62">
        <v>5.86</v>
      </c>
      <c r="F17" s="8">
        <v>5.86</v>
      </c>
      <c r="G17" s="62">
        <f t="shared" si="0"/>
        <v>11.72</v>
      </c>
      <c r="H17" s="35"/>
      <c r="I17" s="35"/>
      <c r="J17" s="10"/>
      <c r="K17" s="8"/>
      <c r="L17" s="10"/>
      <c r="M17" s="10"/>
      <c r="N17" s="10"/>
      <c r="O17" s="10"/>
      <c r="P17" s="10"/>
      <c r="Q17" s="10"/>
      <c r="R17" s="10"/>
    </row>
    <row r="18" spans="1:18" ht="15" customHeight="1" x14ac:dyDescent="0.2">
      <c r="A18" s="34">
        <v>6</v>
      </c>
      <c r="B18" s="38" t="s">
        <v>17</v>
      </c>
      <c r="C18" s="39"/>
      <c r="D18" s="34" t="s">
        <v>14</v>
      </c>
      <c r="E18" s="62">
        <v>1</v>
      </c>
      <c r="F18" s="8">
        <v>1</v>
      </c>
      <c r="G18" s="62">
        <f t="shared" si="0"/>
        <v>2</v>
      </c>
      <c r="H18" s="35"/>
      <c r="I18" s="35"/>
      <c r="J18" s="10"/>
      <c r="K18" s="8"/>
      <c r="L18" s="10"/>
      <c r="M18" s="10"/>
      <c r="N18" s="10"/>
      <c r="O18" s="10"/>
      <c r="P18" s="10"/>
      <c r="Q18" s="10"/>
      <c r="R18" s="10"/>
    </row>
    <row r="19" spans="1:18" ht="15" customHeight="1" x14ac:dyDescent="0.2">
      <c r="A19" s="34">
        <v>7</v>
      </c>
      <c r="B19" s="38" t="s">
        <v>18</v>
      </c>
      <c r="C19" s="39"/>
      <c r="D19" s="34" t="s">
        <v>14</v>
      </c>
      <c r="E19" s="62">
        <v>1</v>
      </c>
      <c r="F19" s="8">
        <v>1</v>
      </c>
      <c r="G19" s="62">
        <f t="shared" si="0"/>
        <v>2</v>
      </c>
      <c r="H19" s="35"/>
      <c r="I19" s="35"/>
      <c r="J19" s="10"/>
      <c r="K19" s="8"/>
      <c r="L19" s="10"/>
      <c r="M19" s="10"/>
      <c r="N19" s="10"/>
      <c r="O19" s="10"/>
      <c r="P19" s="10"/>
      <c r="Q19" s="10"/>
      <c r="R19" s="10"/>
    </row>
    <row r="20" spans="1:18" ht="15" customHeight="1" x14ac:dyDescent="0.2">
      <c r="A20" s="34">
        <v>8</v>
      </c>
      <c r="B20" s="38" t="s">
        <v>76</v>
      </c>
      <c r="C20" s="39"/>
      <c r="D20" s="34" t="s">
        <v>13</v>
      </c>
      <c r="E20" s="62">
        <v>1</v>
      </c>
      <c r="F20" s="8">
        <v>1</v>
      </c>
      <c r="G20" s="62">
        <f t="shared" si="0"/>
        <v>2</v>
      </c>
      <c r="H20" s="35"/>
      <c r="I20" s="35"/>
      <c r="J20" s="10"/>
      <c r="K20" s="8"/>
      <c r="L20" s="10"/>
      <c r="M20" s="10"/>
      <c r="N20" s="10"/>
      <c r="O20" s="10"/>
      <c r="P20" s="10"/>
      <c r="Q20" s="10"/>
      <c r="R20" s="10"/>
    </row>
    <row r="21" spans="1:18" ht="15" customHeight="1" x14ac:dyDescent="0.2">
      <c r="A21" s="34">
        <v>9</v>
      </c>
      <c r="B21" s="38" t="s">
        <v>23</v>
      </c>
      <c r="C21" s="39"/>
      <c r="D21" s="34" t="s">
        <v>14</v>
      </c>
      <c r="E21" s="62">
        <v>1</v>
      </c>
      <c r="F21" s="8">
        <v>1</v>
      </c>
      <c r="G21" s="62">
        <f t="shared" si="0"/>
        <v>2</v>
      </c>
      <c r="H21" s="35"/>
      <c r="I21" s="35"/>
      <c r="J21" s="10"/>
      <c r="K21" s="8"/>
      <c r="L21" s="10"/>
      <c r="M21" s="10"/>
      <c r="N21" s="10"/>
      <c r="O21" s="10"/>
      <c r="P21" s="10"/>
      <c r="Q21" s="10"/>
      <c r="R21" s="10"/>
    </row>
    <row r="22" spans="1:18" ht="15" customHeight="1" x14ac:dyDescent="0.2">
      <c r="A22" s="34">
        <v>10</v>
      </c>
      <c r="B22" s="38" t="s">
        <v>34</v>
      </c>
      <c r="C22" s="39"/>
      <c r="D22" s="34" t="s">
        <v>14</v>
      </c>
      <c r="E22" s="62">
        <v>1</v>
      </c>
      <c r="F22" s="8">
        <v>1</v>
      </c>
      <c r="G22" s="62">
        <f t="shared" si="0"/>
        <v>2</v>
      </c>
      <c r="H22" s="35"/>
      <c r="I22" s="35"/>
      <c r="J22" s="10"/>
      <c r="K22" s="8"/>
      <c r="L22" s="10"/>
      <c r="M22" s="10"/>
      <c r="N22" s="10"/>
      <c r="O22" s="10"/>
      <c r="P22" s="10"/>
      <c r="Q22" s="10"/>
      <c r="R22" s="10"/>
    </row>
    <row r="23" spans="1:18" ht="15" customHeight="1" x14ac:dyDescent="0.2">
      <c r="A23" s="34">
        <v>11</v>
      </c>
      <c r="B23" s="38" t="s">
        <v>77</v>
      </c>
      <c r="C23" s="39"/>
      <c r="D23" s="34" t="s">
        <v>13</v>
      </c>
      <c r="E23" s="62">
        <f>0.09*5</f>
        <v>0.44999999999999996</v>
      </c>
      <c r="F23" s="8">
        <v>0.45</v>
      </c>
      <c r="G23" s="62">
        <f t="shared" si="0"/>
        <v>0.89999999999999991</v>
      </c>
      <c r="H23" s="35"/>
      <c r="I23" s="35"/>
      <c r="J23" s="10"/>
      <c r="K23" s="8"/>
      <c r="L23" s="10"/>
      <c r="M23" s="10"/>
      <c r="N23" s="10"/>
      <c r="O23" s="10"/>
      <c r="P23" s="10"/>
      <c r="Q23" s="10"/>
      <c r="R23" s="10"/>
    </row>
    <row r="24" spans="1:18" ht="15" customHeight="1" x14ac:dyDescent="0.2">
      <c r="A24" s="63">
        <v>12</v>
      </c>
      <c r="B24" s="38" t="s">
        <v>54</v>
      </c>
      <c r="C24" s="39"/>
      <c r="D24" s="34" t="s">
        <v>12</v>
      </c>
      <c r="E24" s="62">
        <v>55.06</v>
      </c>
      <c r="F24" s="8">
        <v>55.06</v>
      </c>
      <c r="G24" s="62">
        <f t="shared" si="0"/>
        <v>110.12</v>
      </c>
      <c r="H24" s="35"/>
      <c r="I24" s="35"/>
      <c r="J24" s="10"/>
      <c r="K24" s="8"/>
      <c r="L24" s="10"/>
      <c r="M24" s="10"/>
      <c r="N24" s="10"/>
      <c r="O24" s="10"/>
      <c r="P24" s="10"/>
      <c r="Q24" s="10"/>
      <c r="R24" s="10"/>
    </row>
    <row r="25" spans="1:18" ht="15" customHeight="1" x14ac:dyDescent="0.2">
      <c r="A25" s="16"/>
      <c r="B25" s="64" t="s">
        <v>28</v>
      </c>
      <c r="C25" s="65"/>
      <c r="D25" s="66"/>
      <c r="E25" s="67"/>
      <c r="F25" s="68"/>
      <c r="G25" s="67"/>
      <c r="H25" s="69"/>
      <c r="I25" s="69"/>
      <c r="J25" s="10"/>
      <c r="K25" s="8"/>
      <c r="L25" s="10"/>
      <c r="M25" s="10"/>
      <c r="N25" s="10"/>
      <c r="O25" s="10"/>
      <c r="P25" s="10"/>
      <c r="Q25" s="10"/>
      <c r="R25" s="10"/>
    </row>
    <row r="26" spans="1:18" ht="15" customHeight="1" x14ac:dyDescent="0.2">
      <c r="A26" s="34">
        <v>13</v>
      </c>
      <c r="B26" s="38" t="s">
        <v>22</v>
      </c>
      <c r="C26" s="39"/>
      <c r="D26" s="34" t="s">
        <v>15</v>
      </c>
      <c r="E26" s="62">
        <v>5.86</v>
      </c>
      <c r="F26" s="8">
        <v>5.86</v>
      </c>
      <c r="G26" s="62">
        <f t="shared" si="0"/>
        <v>11.72</v>
      </c>
      <c r="H26" s="35"/>
      <c r="I26" s="35"/>
      <c r="J26" s="10"/>
      <c r="K26" s="8"/>
      <c r="L26" s="10"/>
      <c r="M26" s="10"/>
      <c r="N26" s="10"/>
      <c r="O26" s="10"/>
      <c r="P26" s="10"/>
      <c r="Q26" s="10"/>
      <c r="R26" s="10"/>
    </row>
    <row r="27" spans="1:18" ht="15" customHeight="1" x14ac:dyDescent="0.2">
      <c r="A27" s="34">
        <v>14</v>
      </c>
      <c r="B27" s="37" t="s">
        <v>46</v>
      </c>
      <c r="C27" s="38"/>
      <c r="D27" s="34" t="s">
        <v>12</v>
      </c>
      <c r="E27" s="62">
        <v>131.56</v>
      </c>
      <c r="F27" s="8">
        <v>131.56</v>
      </c>
      <c r="G27" s="62">
        <f t="shared" si="0"/>
        <v>263.12</v>
      </c>
      <c r="H27" s="35"/>
      <c r="I27" s="35"/>
      <c r="J27" s="10"/>
      <c r="K27" s="8"/>
      <c r="L27" s="10"/>
      <c r="M27" s="10"/>
      <c r="N27" s="10"/>
      <c r="O27" s="10"/>
      <c r="P27" s="10"/>
      <c r="Q27" s="10"/>
      <c r="R27" s="10"/>
    </row>
    <row r="28" spans="1:18" ht="15" customHeight="1" x14ac:dyDescent="0.2">
      <c r="A28" s="36">
        <v>15</v>
      </c>
      <c r="B28" s="37" t="s">
        <v>47</v>
      </c>
      <c r="C28" s="38"/>
      <c r="D28" s="34" t="s">
        <v>12</v>
      </c>
      <c r="E28" s="62">
        <v>20.59</v>
      </c>
      <c r="F28" s="8">
        <v>20.59</v>
      </c>
      <c r="G28" s="62">
        <f t="shared" si="0"/>
        <v>41.18</v>
      </c>
      <c r="H28" s="35"/>
      <c r="I28" s="35"/>
      <c r="J28" s="10"/>
      <c r="K28" s="8"/>
      <c r="L28" s="10"/>
      <c r="M28" s="10"/>
      <c r="N28" s="10"/>
      <c r="O28" s="10"/>
      <c r="P28" s="10"/>
      <c r="Q28" s="10"/>
      <c r="R28" s="10"/>
    </row>
    <row r="29" spans="1:18" ht="15" customHeight="1" x14ac:dyDescent="0.2">
      <c r="A29" s="36">
        <v>16</v>
      </c>
      <c r="B29" s="37" t="s">
        <v>48</v>
      </c>
      <c r="C29" s="38"/>
      <c r="D29" s="34" t="s">
        <v>12</v>
      </c>
      <c r="E29" s="62">
        <v>66</v>
      </c>
      <c r="F29" s="8">
        <v>66</v>
      </c>
      <c r="G29" s="62">
        <f t="shared" si="0"/>
        <v>132</v>
      </c>
      <c r="H29" s="35"/>
      <c r="I29" s="35"/>
      <c r="J29" s="10"/>
      <c r="K29" s="8"/>
      <c r="L29" s="10"/>
      <c r="M29" s="10"/>
      <c r="N29" s="10"/>
      <c r="O29" s="10"/>
      <c r="P29" s="10"/>
      <c r="Q29" s="10"/>
      <c r="R29" s="10"/>
    </row>
    <row r="30" spans="1:18" ht="15" customHeight="1" x14ac:dyDescent="0.2">
      <c r="A30" s="36">
        <v>17</v>
      </c>
      <c r="B30" s="38" t="s">
        <v>35</v>
      </c>
      <c r="C30" s="39"/>
      <c r="D30" s="34" t="s">
        <v>12</v>
      </c>
      <c r="E30" s="62">
        <f>E28+E29</f>
        <v>86.59</v>
      </c>
      <c r="F30" s="8">
        <f>F28+F29</f>
        <v>86.59</v>
      </c>
      <c r="G30" s="62">
        <f t="shared" si="0"/>
        <v>173.18</v>
      </c>
      <c r="H30" s="35"/>
      <c r="I30" s="35"/>
      <c r="J30" s="10"/>
      <c r="K30" s="8"/>
      <c r="L30" s="10"/>
      <c r="M30" s="10"/>
      <c r="N30" s="10"/>
      <c r="O30" s="10"/>
      <c r="P30" s="10"/>
      <c r="Q30" s="10"/>
      <c r="R30" s="10"/>
    </row>
    <row r="31" spans="1:18" ht="15" customHeight="1" x14ac:dyDescent="0.2">
      <c r="A31" s="34">
        <v>18</v>
      </c>
      <c r="B31" s="37" t="s">
        <v>71</v>
      </c>
      <c r="C31" s="38"/>
      <c r="D31" s="34" t="s">
        <v>12</v>
      </c>
      <c r="E31" s="62">
        <v>114.16</v>
      </c>
      <c r="F31" s="8">
        <v>114.16</v>
      </c>
      <c r="G31" s="62">
        <f t="shared" si="0"/>
        <v>228.32</v>
      </c>
      <c r="H31" s="35"/>
      <c r="I31" s="35"/>
      <c r="J31" s="10"/>
      <c r="K31" s="8"/>
      <c r="L31" s="10"/>
      <c r="M31" s="10"/>
      <c r="N31" s="10"/>
      <c r="O31" s="10"/>
      <c r="P31" s="10"/>
      <c r="Q31" s="10"/>
      <c r="R31" s="10"/>
    </row>
    <row r="32" spans="1:18" ht="15" customHeight="1" x14ac:dyDescent="0.2">
      <c r="A32" s="34">
        <v>19</v>
      </c>
      <c r="B32" s="37" t="s">
        <v>40</v>
      </c>
      <c r="C32" s="38"/>
      <c r="D32" s="34" t="s">
        <v>12</v>
      </c>
      <c r="E32" s="62">
        <v>43.45</v>
      </c>
      <c r="F32" s="8">
        <v>43.45</v>
      </c>
      <c r="G32" s="62">
        <f t="shared" si="0"/>
        <v>86.9</v>
      </c>
      <c r="H32" s="35"/>
      <c r="I32" s="35"/>
      <c r="J32" s="10"/>
      <c r="K32" s="8"/>
      <c r="L32" s="10"/>
      <c r="M32" s="10"/>
      <c r="N32" s="10"/>
      <c r="O32" s="10"/>
      <c r="P32" s="10"/>
      <c r="Q32" s="10"/>
      <c r="R32" s="10"/>
    </row>
    <row r="33" spans="1:18" ht="15" customHeight="1" x14ac:dyDescent="0.2">
      <c r="A33" s="34">
        <v>20</v>
      </c>
      <c r="B33" s="37" t="s">
        <v>39</v>
      </c>
      <c r="C33" s="38"/>
      <c r="D33" s="34" t="s">
        <v>12</v>
      </c>
      <c r="E33" s="62">
        <v>66.040000000000006</v>
      </c>
      <c r="F33" s="8">
        <v>66.040000000000006</v>
      </c>
      <c r="G33" s="62">
        <f t="shared" si="0"/>
        <v>132.08000000000001</v>
      </c>
      <c r="H33" s="35"/>
      <c r="I33" s="35"/>
      <c r="J33" s="10"/>
      <c r="K33" s="8"/>
      <c r="L33" s="10"/>
      <c r="M33" s="10"/>
      <c r="N33" s="10"/>
      <c r="O33" s="10"/>
      <c r="P33" s="10"/>
      <c r="Q33" s="10"/>
      <c r="R33" s="10"/>
    </row>
    <row r="34" spans="1:18" ht="15" customHeight="1" x14ac:dyDescent="0.2">
      <c r="A34" s="34">
        <v>21</v>
      </c>
      <c r="B34" s="37" t="s">
        <v>41</v>
      </c>
      <c r="C34" s="38"/>
      <c r="D34" s="34" t="s">
        <v>12</v>
      </c>
      <c r="E34" s="62">
        <v>55.06</v>
      </c>
      <c r="F34" s="8">
        <v>55.06</v>
      </c>
      <c r="G34" s="62">
        <f t="shared" si="0"/>
        <v>110.12</v>
      </c>
      <c r="H34" s="35"/>
      <c r="I34" s="35"/>
      <c r="J34" s="10"/>
      <c r="K34" s="8"/>
      <c r="L34" s="10"/>
      <c r="M34" s="10"/>
      <c r="N34" s="10"/>
      <c r="O34" s="10"/>
      <c r="P34" s="10"/>
      <c r="Q34" s="10"/>
      <c r="R34" s="10"/>
    </row>
    <row r="35" spans="1:18" ht="15" customHeight="1" x14ac:dyDescent="0.2">
      <c r="A35" s="34">
        <v>22</v>
      </c>
      <c r="B35" s="37" t="s">
        <v>68</v>
      </c>
      <c r="C35" s="38"/>
      <c r="D35" s="34" t="s">
        <v>13</v>
      </c>
      <c r="E35" s="62">
        <v>4</v>
      </c>
      <c r="F35" s="8">
        <v>4</v>
      </c>
      <c r="G35" s="62">
        <f t="shared" si="0"/>
        <v>8</v>
      </c>
      <c r="H35" s="35"/>
      <c r="I35" s="35"/>
      <c r="J35" s="10"/>
      <c r="K35" s="8"/>
      <c r="L35" s="10"/>
      <c r="M35" s="10"/>
      <c r="N35" s="10"/>
      <c r="O35" s="10"/>
      <c r="P35" s="10"/>
      <c r="Q35" s="10"/>
      <c r="R35" s="10"/>
    </row>
    <row r="36" spans="1:18" ht="15" customHeight="1" x14ac:dyDescent="0.2">
      <c r="A36" s="34">
        <v>23</v>
      </c>
      <c r="B36" s="37" t="s">
        <v>37</v>
      </c>
      <c r="C36" s="38"/>
      <c r="D36" s="34" t="s">
        <v>16</v>
      </c>
      <c r="E36" s="62">
        <v>51.33</v>
      </c>
      <c r="F36" s="8">
        <v>51.33</v>
      </c>
      <c r="G36" s="62">
        <f t="shared" si="0"/>
        <v>102.66</v>
      </c>
      <c r="H36" s="35"/>
      <c r="I36" s="35"/>
      <c r="J36" s="10"/>
      <c r="K36" s="8"/>
      <c r="L36" s="10"/>
      <c r="M36" s="10"/>
      <c r="N36" s="10"/>
      <c r="O36" s="10"/>
      <c r="P36" s="10"/>
      <c r="Q36" s="10"/>
      <c r="R36" s="10"/>
    </row>
    <row r="37" spans="1:18" ht="15" customHeight="1" x14ac:dyDescent="0.2">
      <c r="A37" s="34">
        <v>24</v>
      </c>
      <c r="B37" s="38" t="s">
        <v>36</v>
      </c>
      <c r="C37" s="39"/>
      <c r="D37" s="34" t="s">
        <v>12</v>
      </c>
      <c r="E37" s="62">
        <v>97.89</v>
      </c>
      <c r="F37" s="8">
        <v>97.89</v>
      </c>
      <c r="G37" s="62">
        <f t="shared" si="0"/>
        <v>195.78</v>
      </c>
      <c r="H37" s="35"/>
      <c r="I37" s="35"/>
      <c r="J37" s="10"/>
      <c r="K37" s="8"/>
      <c r="L37" s="10"/>
      <c r="M37" s="10"/>
      <c r="N37" s="10"/>
      <c r="O37" s="10"/>
      <c r="P37" s="10"/>
      <c r="Q37" s="10"/>
      <c r="R37" s="10"/>
    </row>
    <row r="38" spans="1:18" ht="15" customHeight="1" x14ac:dyDescent="0.2">
      <c r="A38" s="34">
        <v>25</v>
      </c>
      <c r="B38" s="37" t="s">
        <v>83</v>
      </c>
      <c r="C38" s="38"/>
      <c r="D38" s="34" t="s">
        <v>12</v>
      </c>
      <c r="E38" s="62">
        <v>64.040000000000006</v>
      </c>
      <c r="F38" s="8">
        <v>64.040000000000006</v>
      </c>
      <c r="G38" s="62">
        <f t="shared" si="0"/>
        <v>128.08000000000001</v>
      </c>
      <c r="H38" s="35"/>
      <c r="I38" s="35"/>
      <c r="J38" s="10"/>
      <c r="K38" s="8"/>
      <c r="L38" s="10"/>
      <c r="M38" s="10"/>
      <c r="N38" s="10"/>
      <c r="O38" s="10"/>
      <c r="P38" s="10"/>
      <c r="Q38" s="10"/>
      <c r="R38" s="10"/>
    </row>
    <row r="39" spans="1:18" ht="15" customHeight="1" x14ac:dyDescent="0.2">
      <c r="A39" s="34">
        <v>26</v>
      </c>
      <c r="B39" s="38" t="s">
        <v>78</v>
      </c>
      <c r="C39" s="63"/>
      <c r="D39" s="34" t="s">
        <v>12</v>
      </c>
      <c r="E39" s="62">
        <v>16</v>
      </c>
      <c r="F39" s="8">
        <v>16</v>
      </c>
      <c r="G39" s="62">
        <f t="shared" si="0"/>
        <v>32</v>
      </c>
      <c r="H39" s="35"/>
      <c r="I39" s="35"/>
      <c r="J39" s="10"/>
      <c r="K39" s="8"/>
      <c r="L39" s="10"/>
      <c r="M39" s="10"/>
      <c r="N39" s="10"/>
      <c r="O39" s="10"/>
      <c r="P39" s="10"/>
      <c r="Q39" s="10"/>
      <c r="R39" s="10"/>
    </row>
    <row r="40" spans="1:18" ht="15" customHeight="1" x14ac:dyDescent="0.2">
      <c r="A40" s="34">
        <v>27</v>
      </c>
      <c r="B40" s="38" t="s">
        <v>65</v>
      </c>
      <c r="C40" s="39"/>
      <c r="D40" s="34" t="s">
        <v>13</v>
      </c>
      <c r="E40" s="62">
        <v>6</v>
      </c>
      <c r="F40" s="8">
        <v>6</v>
      </c>
      <c r="G40" s="62">
        <f t="shared" si="0"/>
        <v>12</v>
      </c>
      <c r="H40" s="35"/>
      <c r="I40" s="35"/>
      <c r="J40" s="10"/>
      <c r="K40" s="8"/>
      <c r="L40" s="10"/>
      <c r="M40" s="10"/>
      <c r="N40" s="10"/>
      <c r="O40" s="10"/>
      <c r="P40" s="10"/>
      <c r="Q40" s="10"/>
      <c r="R40" s="10"/>
    </row>
    <row r="41" spans="1:18" ht="15" customHeight="1" x14ac:dyDescent="0.2">
      <c r="A41" s="34">
        <v>28</v>
      </c>
      <c r="B41" s="38" t="s">
        <v>66</v>
      </c>
      <c r="C41" s="39"/>
      <c r="D41" s="34" t="s">
        <v>13</v>
      </c>
      <c r="E41" s="62">
        <v>2</v>
      </c>
      <c r="F41" s="8">
        <v>2</v>
      </c>
      <c r="G41" s="62">
        <f t="shared" si="0"/>
        <v>4</v>
      </c>
      <c r="H41" s="35"/>
      <c r="I41" s="35"/>
      <c r="J41" s="10"/>
      <c r="K41" s="8"/>
      <c r="L41" s="10"/>
      <c r="M41" s="10"/>
      <c r="N41" s="10"/>
      <c r="O41" s="10"/>
      <c r="P41" s="10"/>
      <c r="Q41" s="10"/>
      <c r="R41" s="10"/>
    </row>
    <row r="42" spans="1:18" ht="15" customHeight="1" x14ac:dyDescent="0.2">
      <c r="A42" s="34">
        <v>29</v>
      </c>
      <c r="B42" s="38" t="s">
        <v>69</v>
      </c>
      <c r="C42" s="39"/>
      <c r="D42" s="34" t="s">
        <v>55</v>
      </c>
      <c r="E42" s="62">
        <f>3.5+1.6+1.6</f>
        <v>6.6999999999999993</v>
      </c>
      <c r="F42" s="8">
        <f>3.5+1.6+1.6</f>
        <v>6.6999999999999993</v>
      </c>
      <c r="G42" s="62">
        <f t="shared" si="0"/>
        <v>13.399999999999999</v>
      </c>
      <c r="H42" s="35"/>
      <c r="I42" s="35"/>
      <c r="J42" s="10"/>
      <c r="K42" s="8"/>
      <c r="L42" s="10"/>
      <c r="M42" s="10"/>
      <c r="N42" s="10"/>
      <c r="O42" s="10"/>
      <c r="P42" s="10"/>
      <c r="Q42" s="10"/>
      <c r="R42" s="10"/>
    </row>
    <row r="43" spans="1:18" ht="15" customHeight="1" x14ac:dyDescent="0.2">
      <c r="A43" s="34">
        <v>30</v>
      </c>
      <c r="B43" s="38" t="s">
        <v>70</v>
      </c>
      <c r="C43" s="16"/>
      <c r="D43" s="34" t="s">
        <v>12</v>
      </c>
      <c r="E43" s="62">
        <f>3.5+1.6+1.6</f>
        <v>6.6999999999999993</v>
      </c>
      <c r="F43" s="8">
        <f>3.5+1.6+1.6</f>
        <v>6.6999999999999993</v>
      </c>
      <c r="G43" s="62">
        <f t="shared" si="0"/>
        <v>13.399999999999999</v>
      </c>
      <c r="H43" s="35"/>
      <c r="I43" s="35"/>
      <c r="J43" s="10"/>
      <c r="K43" s="8"/>
      <c r="L43" s="10"/>
      <c r="M43" s="10"/>
      <c r="N43" s="10"/>
      <c r="O43" s="10"/>
      <c r="P43" s="10"/>
      <c r="Q43" s="10"/>
      <c r="R43" s="10"/>
    </row>
    <row r="44" spans="1:18" ht="15" customHeight="1" x14ac:dyDescent="0.2">
      <c r="A44" s="16"/>
      <c r="B44" s="64" t="s">
        <v>30</v>
      </c>
      <c r="C44" s="65"/>
      <c r="D44" s="66"/>
      <c r="E44" s="67"/>
      <c r="F44" s="68"/>
      <c r="G44" s="67"/>
      <c r="H44" s="69"/>
      <c r="I44" s="69"/>
      <c r="J44" s="10"/>
      <c r="K44" s="8"/>
      <c r="L44" s="10"/>
      <c r="M44" s="10"/>
      <c r="N44" s="10"/>
      <c r="O44" s="10"/>
      <c r="P44" s="10"/>
      <c r="Q44" s="10"/>
      <c r="R44" s="10"/>
    </row>
    <row r="45" spans="1:18" ht="15" customHeight="1" x14ac:dyDescent="0.2">
      <c r="A45" s="34">
        <v>31</v>
      </c>
      <c r="B45" s="38" t="s">
        <v>59</v>
      </c>
      <c r="C45" s="39"/>
      <c r="D45" s="34" t="s">
        <v>16</v>
      </c>
      <c r="E45" s="62">
        <v>12.2</v>
      </c>
      <c r="F45" s="8">
        <v>12.2</v>
      </c>
      <c r="G45" s="62">
        <f t="shared" si="0"/>
        <v>24.4</v>
      </c>
      <c r="H45" s="35"/>
      <c r="I45" s="35"/>
      <c r="J45" s="10"/>
      <c r="K45" s="8"/>
      <c r="L45" s="10"/>
      <c r="M45" s="10"/>
      <c r="N45" s="10"/>
      <c r="O45" s="10"/>
      <c r="P45" s="10"/>
      <c r="Q45" s="10"/>
      <c r="R45" s="10"/>
    </row>
    <row r="46" spans="1:18" ht="15" customHeight="1" x14ac:dyDescent="0.2">
      <c r="A46" s="34">
        <v>32</v>
      </c>
      <c r="B46" s="38" t="s">
        <v>79</v>
      </c>
      <c r="C46" s="39"/>
      <c r="D46" s="34" t="s">
        <v>16</v>
      </c>
      <c r="E46" s="62">
        <v>23.5</v>
      </c>
      <c r="F46" s="8">
        <v>23.5</v>
      </c>
      <c r="G46" s="62">
        <f t="shared" si="0"/>
        <v>47</v>
      </c>
      <c r="H46" s="35"/>
      <c r="I46" s="35"/>
      <c r="J46" s="10"/>
      <c r="K46" s="8"/>
      <c r="L46" s="10"/>
      <c r="M46" s="10"/>
      <c r="N46" s="10"/>
      <c r="O46" s="10"/>
      <c r="P46" s="10"/>
      <c r="Q46" s="10"/>
      <c r="R46" s="10"/>
    </row>
    <row r="47" spans="1:18" ht="15" customHeight="1" x14ac:dyDescent="0.2">
      <c r="A47" s="34">
        <v>33</v>
      </c>
      <c r="B47" s="38" t="s">
        <v>64</v>
      </c>
      <c r="C47" s="39"/>
      <c r="D47" s="34" t="s">
        <v>13</v>
      </c>
      <c r="E47" s="62">
        <v>4</v>
      </c>
      <c r="F47" s="8">
        <v>4</v>
      </c>
      <c r="G47" s="62">
        <f t="shared" si="0"/>
        <v>8</v>
      </c>
      <c r="H47" s="35"/>
      <c r="I47" s="35"/>
      <c r="J47" s="10"/>
      <c r="K47" s="8"/>
      <c r="L47" s="10"/>
      <c r="M47" s="10"/>
      <c r="N47" s="10"/>
      <c r="O47" s="10"/>
      <c r="P47" s="10"/>
      <c r="Q47" s="10"/>
      <c r="R47" s="10"/>
    </row>
    <row r="48" spans="1:18" ht="15" customHeight="1" x14ac:dyDescent="0.2">
      <c r="A48" s="34">
        <v>34</v>
      </c>
      <c r="B48" s="38" t="s">
        <v>84</v>
      </c>
      <c r="C48" s="39"/>
      <c r="D48" s="34" t="s">
        <v>13</v>
      </c>
      <c r="E48" s="62">
        <v>4</v>
      </c>
      <c r="F48" s="8">
        <v>4</v>
      </c>
      <c r="G48" s="62">
        <f t="shared" si="0"/>
        <v>8</v>
      </c>
      <c r="H48" s="35"/>
      <c r="I48" s="35"/>
      <c r="J48" s="10"/>
      <c r="K48" s="8"/>
      <c r="L48" s="10"/>
      <c r="M48" s="10"/>
      <c r="N48" s="10"/>
      <c r="O48" s="10"/>
      <c r="P48" s="10"/>
      <c r="Q48" s="10"/>
      <c r="R48" s="10"/>
    </row>
    <row r="49" spans="1:18" ht="15" customHeight="1" x14ac:dyDescent="0.2">
      <c r="A49" s="34">
        <v>35</v>
      </c>
      <c r="B49" s="38" t="s">
        <v>80</v>
      </c>
      <c r="C49" s="39"/>
      <c r="D49" s="34" t="s">
        <v>14</v>
      </c>
      <c r="E49" s="62">
        <v>1</v>
      </c>
      <c r="F49" s="8">
        <v>1</v>
      </c>
      <c r="G49" s="62">
        <f t="shared" si="0"/>
        <v>2</v>
      </c>
      <c r="H49" s="35"/>
      <c r="I49" s="35"/>
      <c r="J49" s="10"/>
      <c r="K49" s="8"/>
      <c r="L49" s="10"/>
      <c r="M49" s="10"/>
      <c r="N49" s="10"/>
      <c r="O49" s="10"/>
      <c r="P49" s="10"/>
      <c r="Q49" s="10"/>
      <c r="R49" s="10"/>
    </row>
    <row r="50" spans="1:18" ht="15" customHeight="1" x14ac:dyDescent="0.2">
      <c r="A50" s="34">
        <v>36</v>
      </c>
      <c r="B50" s="38" t="s">
        <v>85</v>
      </c>
      <c r="C50" s="39"/>
      <c r="D50" s="34" t="s">
        <v>16</v>
      </c>
      <c r="E50" s="62">
        <v>38.46</v>
      </c>
      <c r="F50" s="8">
        <v>38.46</v>
      </c>
      <c r="G50" s="62">
        <f t="shared" si="0"/>
        <v>76.92</v>
      </c>
      <c r="H50" s="35"/>
      <c r="I50" s="35"/>
      <c r="J50" s="10"/>
      <c r="K50" s="8"/>
      <c r="L50" s="10"/>
      <c r="M50" s="10"/>
      <c r="N50" s="10"/>
      <c r="O50" s="10"/>
      <c r="P50" s="10"/>
      <c r="Q50" s="10"/>
      <c r="R50" s="10"/>
    </row>
    <row r="51" spans="1:18" ht="15" customHeight="1" x14ac:dyDescent="0.2">
      <c r="A51" s="34">
        <v>37</v>
      </c>
      <c r="B51" s="38" t="s">
        <v>86</v>
      </c>
      <c r="C51" s="39"/>
      <c r="D51" s="34" t="s">
        <v>16</v>
      </c>
      <c r="E51" s="62">
        <v>109.27</v>
      </c>
      <c r="F51" s="8">
        <v>109.27</v>
      </c>
      <c r="G51" s="62">
        <f t="shared" si="0"/>
        <v>218.54</v>
      </c>
      <c r="H51" s="35"/>
      <c r="I51" s="35"/>
      <c r="J51" s="10"/>
      <c r="K51" s="8"/>
      <c r="L51" s="10"/>
      <c r="M51" s="10"/>
      <c r="N51" s="10"/>
      <c r="O51" s="10"/>
      <c r="P51" s="10"/>
      <c r="Q51" s="10"/>
      <c r="R51" s="10"/>
    </row>
    <row r="52" spans="1:18" ht="15" customHeight="1" x14ac:dyDescent="0.2">
      <c r="A52" s="34">
        <v>38</v>
      </c>
      <c r="B52" s="38" t="s">
        <v>61</v>
      </c>
      <c r="C52" s="39"/>
      <c r="D52" s="34" t="s">
        <v>13</v>
      </c>
      <c r="E52" s="62">
        <v>6</v>
      </c>
      <c r="F52" s="8">
        <v>6</v>
      </c>
      <c r="G52" s="62">
        <f t="shared" si="0"/>
        <v>12</v>
      </c>
      <c r="H52" s="35"/>
      <c r="I52" s="35"/>
      <c r="J52" s="10"/>
      <c r="K52" s="8"/>
      <c r="L52" s="10"/>
      <c r="M52" s="10"/>
      <c r="N52" s="10"/>
      <c r="O52" s="10"/>
      <c r="P52" s="10"/>
      <c r="Q52" s="10"/>
      <c r="R52" s="10"/>
    </row>
    <row r="53" spans="1:18" ht="15" customHeight="1" x14ac:dyDescent="0.2">
      <c r="A53" s="34">
        <v>39</v>
      </c>
      <c r="B53" s="38" t="s">
        <v>52</v>
      </c>
      <c r="C53" s="39"/>
      <c r="D53" s="34" t="s">
        <v>13</v>
      </c>
      <c r="E53" s="62">
        <v>3</v>
      </c>
      <c r="F53" s="8">
        <v>3</v>
      </c>
      <c r="G53" s="62">
        <f t="shared" si="0"/>
        <v>6</v>
      </c>
      <c r="H53" s="35"/>
      <c r="I53" s="35"/>
      <c r="J53" s="10"/>
      <c r="K53" s="8"/>
      <c r="L53" s="10"/>
      <c r="M53" s="10"/>
      <c r="N53" s="10"/>
      <c r="O53" s="10"/>
      <c r="P53" s="10"/>
      <c r="Q53" s="10"/>
      <c r="R53" s="10"/>
    </row>
    <row r="54" spans="1:18" ht="15" customHeight="1" x14ac:dyDescent="0.2">
      <c r="A54" s="34">
        <v>40</v>
      </c>
      <c r="B54" s="38" t="s">
        <v>53</v>
      </c>
      <c r="C54" s="39"/>
      <c r="D54" s="34" t="s">
        <v>13</v>
      </c>
      <c r="E54" s="62">
        <v>8</v>
      </c>
      <c r="F54" s="8">
        <v>8</v>
      </c>
      <c r="G54" s="62">
        <f t="shared" si="0"/>
        <v>16</v>
      </c>
      <c r="H54" s="35"/>
      <c r="I54" s="35"/>
      <c r="J54" s="10"/>
      <c r="K54" s="8"/>
      <c r="L54" s="10"/>
      <c r="M54" s="10"/>
      <c r="N54" s="10"/>
      <c r="O54" s="10"/>
      <c r="P54" s="10"/>
      <c r="Q54" s="10"/>
      <c r="R54" s="10"/>
    </row>
    <row r="55" spans="1:18" ht="15" customHeight="1" x14ac:dyDescent="0.2">
      <c r="A55" s="34">
        <v>41</v>
      </c>
      <c r="B55" s="38" t="s">
        <v>57</v>
      </c>
      <c r="C55" s="39"/>
      <c r="D55" s="34" t="s">
        <v>13</v>
      </c>
      <c r="E55" s="62">
        <v>10</v>
      </c>
      <c r="F55" s="8">
        <v>10</v>
      </c>
      <c r="G55" s="62">
        <f t="shared" si="0"/>
        <v>20</v>
      </c>
      <c r="H55" s="35"/>
      <c r="I55" s="35"/>
      <c r="J55" s="10"/>
      <c r="K55" s="8"/>
      <c r="L55" s="10"/>
      <c r="M55" s="10"/>
      <c r="N55" s="10"/>
      <c r="O55" s="10"/>
      <c r="P55" s="10"/>
      <c r="Q55" s="10"/>
      <c r="R55" s="10"/>
    </row>
    <row r="56" spans="1:18" ht="15" customHeight="1" x14ac:dyDescent="0.2">
      <c r="A56" s="34">
        <v>42</v>
      </c>
      <c r="B56" s="38" t="s">
        <v>58</v>
      </c>
      <c r="C56" s="39"/>
      <c r="D56" s="34" t="s">
        <v>32</v>
      </c>
      <c r="E56" s="62">
        <v>10</v>
      </c>
      <c r="F56" s="8">
        <v>10</v>
      </c>
      <c r="G56" s="62">
        <f t="shared" si="0"/>
        <v>20</v>
      </c>
      <c r="H56" s="35"/>
      <c r="I56" s="35"/>
      <c r="J56" s="10"/>
      <c r="K56" s="8"/>
      <c r="L56" s="10"/>
      <c r="M56" s="10"/>
      <c r="N56" s="10"/>
      <c r="O56" s="10"/>
      <c r="P56" s="10"/>
      <c r="Q56" s="10"/>
      <c r="R56" s="10"/>
    </row>
    <row r="57" spans="1:18" ht="15" customHeight="1" x14ac:dyDescent="0.2">
      <c r="A57" s="34">
        <v>43</v>
      </c>
      <c r="B57" s="38" t="s">
        <v>62</v>
      </c>
      <c r="C57" s="39"/>
      <c r="D57" s="34" t="s">
        <v>13</v>
      </c>
      <c r="E57" s="62">
        <v>6</v>
      </c>
      <c r="F57" s="8">
        <v>6</v>
      </c>
      <c r="G57" s="62">
        <f t="shared" si="0"/>
        <v>12</v>
      </c>
      <c r="H57" s="35"/>
      <c r="I57" s="35"/>
      <c r="J57" s="10"/>
      <c r="K57" s="8"/>
      <c r="L57" s="10"/>
      <c r="M57" s="10"/>
      <c r="N57" s="10"/>
      <c r="O57" s="10"/>
      <c r="P57" s="10"/>
      <c r="Q57" s="10"/>
      <c r="R57" s="10"/>
    </row>
    <row r="58" spans="1:18" ht="15" customHeight="1" x14ac:dyDescent="0.2">
      <c r="A58" s="34">
        <v>44</v>
      </c>
      <c r="B58" s="38" t="s">
        <v>63</v>
      </c>
      <c r="C58" s="39"/>
      <c r="D58" s="34" t="s">
        <v>13</v>
      </c>
      <c r="E58" s="62">
        <v>16</v>
      </c>
      <c r="F58" s="8">
        <v>16</v>
      </c>
      <c r="G58" s="62">
        <f t="shared" si="0"/>
        <v>32</v>
      </c>
      <c r="H58" s="35"/>
      <c r="I58" s="35"/>
      <c r="J58" s="10"/>
      <c r="K58" s="8"/>
      <c r="L58" s="10"/>
      <c r="M58" s="10"/>
      <c r="N58" s="10"/>
      <c r="O58" s="10"/>
      <c r="P58" s="10"/>
      <c r="Q58" s="10"/>
      <c r="R58" s="10"/>
    </row>
    <row r="59" spans="1:18" ht="15" customHeight="1" x14ac:dyDescent="0.2">
      <c r="A59" s="7"/>
      <c r="B59" s="64" t="s">
        <v>29</v>
      </c>
      <c r="C59" s="65"/>
      <c r="D59" s="66"/>
      <c r="E59" s="67"/>
      <c r="F59" s="68"/>
      <c r="G59" s="70"/>
      <c r="H59" s="69"/>
      <c r="I59" s="69"/>
      <c r="J59" s="10"/>
      <c r="K59" s="8"/>
      <c r="L59" s="10"/>
      <c r="M59" s="10"/>
      <c r="N59" s="10"/>
      <c r="O59" s="10"/>
      <c r="P59" s="10"/>
      <c r="Q59" s="10"/>
      <c r="R59" s="10"/>
    </row>
    <row r="60" spans="1:18" ht="15" customHeight="1" x14ac:dyDescent="0.2">
      <c r="A60" s="34">
        <v>45</v>
      </c>
      <c r="B60" s="38" t="s">
        <v>81</v>
      </c>
      <c r="C60" s="39"/>
      <c r="D60" s="34" t="s">
        <v>14</v>
      </c>
      <c r="E60" s="62">
        <v>1</v>
      </c>
      <c r="F60" s="8">
        <v>1</v>
      </c>
      <c r="G60" s="62">
        <f t="shared" si="0"/>
        <v>2</v>
      </c>
      <c r="H60" s="35"/>
      <c r="I60" s="35"/>
      <c r="J60" s="10"/>
      <c r="K60" s="8"/>
      <c r="L60" s="10"/>
      <c r="M60" s="10"/>
      <c r="N60" s="10"/>
      <c r="O60" s="10"/>
      <c r="P60" s="10"/>
      <c r="Q60" s="10"/>
      <c r="R60" s="10"/>
    </row>
    <row r="61" spans="1:18" ht="15" customHeight="1" x14ac:dyDescent="0.2">
      <c r="A61" s="34">
        <v>46</v>
      </c>
      <c r="B61" s="38" t="s">
        <v>60</v>
      </c>
      <c r="C61" s="39"/>
      <c r="D61" s="34" t="s">
        <v>13</v>
      </c>
      <c r="E61" s="62">
        <v>2</v>
      </c>
      <c r="F61" s="8">
        <v>2</v>
      </c>
      <c r="G61" s="62">
        <f t="shared" si="0"/>
        <v>4</v>
      </c>
      <c r="H61" s="35"/>
      <c r="I61" s="35"/>
      <c r="J61" s="10"/>
      <c r="K61" s="8"/>
      <c r="L61" s="10"/>
      <c r="M61" s="10"/>
      <c r="N61" s="10"/>
      <c r="O61" s="10"/>
      <c r="P61" s="10"/>
      <c r="Q61" s="10"/>
      <c r="R61" s="10"/>
    </row>
    <row r="62" spans="1:18" ht="15" customHeight="1" x14ac:dyDescent="0.2">
      <c r="A62" s="34">
        <v>47</v>
      </c>
      <c r="B62" s="38" t="s">
        <v>72</v>
      </c>
      <c r="C62" s="39"/>
      <c r="D62" s="34" t="s">
        <v>13</v>
      </c>
      <c r="E62" s="62">
        <v>1</v>
      </c>
      <c r="F62" s="8">
        <v>1</v>
      </c>
      <c r="G62" s="62">
        <f t="shared" si="0"/>
        <v>2</v>
      </c>
      <c r="H62" s="35"/>
      <c r="I62" s="35"/>
      <c r="J62" s="10"/>
      <c r="K62" s="8"/>
      <c r="L62" s="10"/>
      <c r="M62" s="10"/>
      <c r="N62" s="10"/>
      <c r="O62" s="10"/>
      <c r="P62" s="10"/>
      <c r="Q62" s="10"/>
      <c r="R62" s="10"/>
    </row>
    <row r="63" spans="1:18" ht="15" customHeight="1" x14ac:dyDescent="0.2">
      <c r="A63" s="34">
        <v>48</v>
      </c>
      <c r="B63" s="38" t="s">
        <v>73</v>
      </c>
      <c r="C63" s="39"/>
      <c r="D63" s="34" t="s">
        <v>13</v>
      </c>
      <c r="E63" s="62">
        <v>5</v>
      </c>
      <c r="F63" s="8">
        <v>5</v>
      </c>
      <c r="G63" s="62">
        <f t="shared" si="0"/>
        <v>10</v>
      </c>
      <c r="H63" s="35"/>
      <c r="I63" s="35"/>
      <c r="J63" s="10"/>
      <c r="K63" s="8"/>
      <c r="L63" s="10"/>
      <c r="M63" s="10"/>
      <c r="N63" s="10"/>
      <c r="O63" s="10"/>
      <c r="P63" s="10"/>
      <c r="Q63" s="10"/>
      <c r="R63" s="10"/>
    </row>
    <row r="64" spans="1:18" ht="15" customHeight="1" x14ac:dyDescent="0.2">
      <c r="A64" s="34">
        <v>49</v>
      </c>
      <c r="B64" s="38" t="s">
        <v>74</v>
      </c>
      <c r="C64" s="16"/>
      <c r="D64" s="34" t="s">
        <v>49</v>
      </c>
      <c r="E64" s="62">
        <v>3</v>
      </c>
      <c r="F64" s="8">
        <v>3</v>
      </c>
      <c r="G64" s="62">
        <f t="shared" si="0"/>
        <v>6</v>
      </c>
      <c r="H64" s="35"/>
      <c r="I64" s="35"/>
      <c r="J64" s="10"/>
      <c r="K64" s="8"/>
      <c r="L64" s="10"/>
      <c r="M64" s="10"/>
      <c r="N64" s="10"/>
      <c r="O64" s="10"/>
      <c r="P64" s="10"/>
      <c r="Q64" s="10"/>
      <c r="R64" s="10"/>
    </row>
    <row r="65" spans="1:18" ht="15" customHeight="1" x14ac:dyDescent="0.2">
      <c r="A65" s="34">
        <v>50</v>
      </c>
      <c r="B65" s="38" t="s">
        <v>67</v>
      </c>
      <c r="C65" s="16"/>
      <c r="D65" s="34" t="s">
        <v>49</v>
      </c>
      <c r="E65" s="62">
        <v>10</v>
      </c>
      <c r="F65" s="8">
        <v>10</v>
      </c>
      <c r="G65" s="62">
        <f t="shared" si="0"/>
        <v>20</v>
      </c>
      <c r="H65" s="35"/>
      <c r="I65" s="35"/>
      <c r="J65" s="10"/>
      <c r="K65" s="8"/>
      <c r="L65" s="10"/>
      <c r="M65" s="10"/>
      <c r="N65" s="10"/>
      <c r="O65" s="10"/>
      <c r="P65" s="10"/>
      <c r="Q65" s="10"/>
      <c r="R65" s="10"/>
    </row>
    <row r="66" spans="1:18" ht="15" customHeight="1" x14ac:dyDescent="0.2">
      <c r="A66" s="34">
        <v>51</v>
      </c>
      <c r="B66" s="38" t="s">
        <v>87</v>
      </c>
      <c r="C66" s="39"/>
      <c r="D66" s="34" t="s">
        <v>14</v>
      </c>
      <c r="E66" s="62">
        <v>1</v>
      </c>
      <c r="F66" s="8">
        <v>1</v>
      </c>
      <c r="G66" s="62">
        <f t="shared" si="0"/>
        <v>2</v>
      </c>
      <c r="H66" s="35"/>
      <c r="I66" s="35"/>
      <c r="J66" s="10"/>
      <c r="K66" s="8"/>
      <c r="L66" s="10"/>
      <c r="M66" s="10"/>
      <c r="N66" s="10"/>
      <c r="O66" s="10"/>
      <c r="P66" s="10"/>
      <c r="Q66" s="10"/>
      <c r="R66" s="10"/>
    </row>
    <row r="67" spans="1:18" ht="15" customHeight="1" x14ac:dyDescent="0.2">
      <c r="A67" s="16"/>
      <c r="B67" s="64" t="s">
        <v>27</v>
      </c>
      <c r="C67" s="65"/>
      <c r="D67" s="66"/>
      <c r="E67" s="67"/>
      <c r="F67" s="68"/>
      <c r="G67" s="67"/>
      <c r="H67" s="69"/>
      <c r="I67" s="69"/>
      <c r="J67" s="10"/>
      <c r="K67" s="8"/>
      <c r="L67" s="10"/>
      <c r="M67" s="10"/>
      <c r="N67" s="10"/>
      <c r="O67" s="10"/>
      <c r="P67" s="10"/>
      <c r="Q67" s="10"/>
      <c r="R67" s="10"/>
    </row>
    <row r="68" spans="1:18" ht="15" customHeight="1" x14ac:dyDescent="0.2">
      <c r="A68" s="34">
        <v>52</v>
      </c>
      <c r="B68" s="38" t="s">
        <v>24</v>
      </c>
      <c r="C68" s="39"/>
      <c r="D68" s="34" t="s">
        <v>14</v>
      </c>
      <c r="E68" s="62">
        <v>1</v>
      </c>
      <c r="F68" s="8">
        <v>1</v>
      </c>
      <c r="G68" s="62">
        <f t="shared" si="0"/>
        <v>2</v>
      </c>
      <c r="H68" s="35"/>
      <c r="I68" s="35"/>
      <c r="J68" s="10"/>
      <c r="K68" s="8"/>
      <c r="L68" s="10"/>
      <c r="M68" s="10"/>
      <c r="N68" s="10"/>
      <c r="O68" s="10"/>
      <c r="P68" s="10"/>
      <c r="Q68" s="10"/>
      <c r="R68" s="10"/>
    </row>
    <row r="69" spans="1:18" ht="15" customHeight="1" x14ac:dyDescent="0.2">
      <c r="A69" s="100"/>
      <c r="B69" s="101"/>
      <c r="C69" s="101"/>
      <c r="D69" s="101"/>
      <c r="E69" s="101"/>
      <c r="F69" s="101"/>
      <c r="G69" s="101"/>
      <c r="H69" s="101"/>
      <c r="I69" s="102"/>
      <c r="J69" s="10"/>
      <c r="K69" s="25"/>
      <c r="L69" s="10"/>
      <c r="M69" s="10"/>
      <c r="N69" s="10"/>
      <c r="O69" s="10"/>
      <c r="P69" s="10"/>
      <c r="Q69" s="10"/>
      <c r="R69" s="10"/>
    </row>
    <row r="70" spans="1:18" ht="15" customHeight="1" x14ac:dyDescent="0.2">
      <c r="A70" s="19"/>
      <c r="B70" s="19"/>
      <c r="C70" s="19"/>
      <c r="D70" s="103" t="s">
        <v>11</v>
      </c>
      <c r="E70" s="103"/>
      <c r="F70" s="103"/>
      <c r="G70" s="103"/>
      <c r="H70" s="103"/>
      <c r="I70" s="33"/>
      <c r="J70" s="8"/>
      <c r="K70" s="24"/>
      <c r="L70" s="24"/>
      <c r="M70" s="10"/>
      <c r="N70" s="10"/>
      <c r="O70" s="12"/>
      <c r="P70" s="9"/>
      <c r="Q70" s="13"/>
      <c r="R70" s="10"/>
    </row>
    <row r="71" spans="1:18" ht="12.75" x14ac:dyDescent="0.2">
      <c r="A71" s="19"/>
      <c r="B71" s="19"/>
      <c r="C71" s="19"/>
      <c r="D71" s="1"/>
      <c r="E71" s="1"/>
      <c r="F71" s="42"/>
      <c r="G71" s="42"/>
      <c r="H71" s="1"/>
      <c r="I71" s="27"/>
      <c r="J71" s="14"/>
      <c r="K71" s="10"/>
      <c r="L71" s="10"/>
      <c r="M71" s="10"/>
      <c r="N71" s="10"/>
      <c r="O71" s="12"/>
      <c r="P71" s="9"/>
      <c r="Q71" s="13"/>
      <c r="R71" s="10"/>
    </row>
    <row r="72" spans="1:18" ht="15" customHeight="1" x14ac:dyDescent="0.2">
      <c r="A72" s="26" t="s">
        <v>0</v>
      </c>
      <c r="B72" s="20"/>
      <c r="C72" s="104"/>
      <c r="D72" s="104"/>
      <c r="E72" s="104"/>
      <c r="F72" s="104"/>
      <c r="G72" s="104"/>
      <c r="H72" s="104"/>
      <c r="I72" s="105"/>
      <c r="J72" s="10"/>
      <c r="K72" s="10"/>
      <c r="L72" s="10"/>
      <c r="M72" s="10"/>
      <c r="N72" s="10"/>
      <c r="O72" s="12"/>
      <c r="P72" s="9"/>
      <c r="Q72" s="13"/>
      <c r="R72" s="10"/>
    </row>
    <row r="73" spans="1:18" x14ac:dyDescent="0.2">
      <c r="A73" s="21"/>
      <c r="B73" s="22"/>
      <c r="C73" s="19"/>
      <c r="D73" s="28"/>
      <c r="E73" s="28"/>
      <c r="F73" s="43"/>
      <c r="G73" s="43"/>
      <c r="H73" s="28"/>
      <c r="I73" s="23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6"/>
      <c r="B74" s="16"/>
      <c r="C74" s="16"/>
      <c r="D74" s="18"/>
      <c r="E74" s="18"/>
      <c r="F74" s="44"/>
      <c r="G74" s="44"/>
      <c r="H74" s="17"/>
      <c r="I74" s="11"/>
      <c r="J74" s="10"/>
      <c r="K74" s="10"/>
      <c r="L74" s="10"/>
      <c r="M74" s="10"/>
      <c r="N74" s="10"/>
      <c r="O74" s="13"/>
      <c r="P74" s="11"/>
      <c r="Q74" s="15"/>
      <c r="R74" s="10"/>
    </row>
    <row r="75" spans="1:18" x14ac:dyDescent="0.2">
      <c r="A75" s="16"/>
      <c r="B75" s="16"/>
      <c r="C75" s="16"/>
      <c r="D75" s="18"/>
      <c r="E75" s="18"/>
      <c r="F75" s="44"/>
      <c r="G75" s="44"/>
      <c r="H75" s="17"/>
      <c r="I75" s="11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6"/>
      <c r="B76" s="16"/>
      <c r="C76" s="16"/>
      <c r="D76" s="18"/>
      <c r="E76" s="18"/>
      <c r="F76" s="44"/>
      <c r="G76" s="44"/>
      <c r="H76" s="17"/>
      <c r="I76" s="7"/>
      <c r="J76" s="10"/>
      <c r="K76" s="10"/>
      <c r="L76" s="10"/>
      <c r="M76" s="10"/>
      <c r="N76" s="10"/>
      <c r="O76" s="13"/>
      <c r="P76" s="11"/>
      <c r="Q76" s="15"/>
      <c r="R76" s="10"/>
    </row>
    <row r="77" spans="1:18" x14ac:dyDescent="0.2">
      <c r="A77" s="16"/>
      <c r="B77" s="16"/>
      <c r="C77" s="16"/>
      <c r="D77" s="18"/>
      <c r="E77" s="18"/>
      <c r="F77" s="44"/>
      <c r="G77" s="44"/>
      <c r="H77" s="17"/>
      <c r="I77" s="7"/>
      <c r="J77" s="10"/>
      <c r="K77" s="10"/>
      <c r="L77" s="10"/>
      <c r="M77" s="10"/>
      <c r="N77" s="10"/>
      <c r="O77" s="13"/>
      <c r="P77" s="11"/>
      <c r="Q77" s="15"/>
      <c r="R77" s="10"/>
    </row>
    <row r="78" spans="1:18" x14ac:dyDescent="0.2">
      <c r="A78" s="16"/>
      <c r="B78" s="16"/>
      <c r="C78" s="16"/>
      <c r="D78" s="18"/>
      <c r="E78" s="18"/>
      <c r="F78" s="44"/>
      <c r="G78" s="44"/>
      <c r="H78" s="17"/>
      <c r="I78" s="7"/>
      <c r="J78" s="10"/>
      <c r="K78" s="10"/>
      <c r="L78" s="10"/>
      <c r="M78" s="10"/>
      <c r="N78" s="10"/>
      <c r="O78" s="13"/>
      <c r="P78" s="11"/>
      <c r="Q78" s="15"/>
      <c r="R78" s="10"/>
    </row>
    <row r="79" spans="1:18" x14ac:dyDescent="0.2">
      <c r="D79" s="6"/>
      <c r="E79" s="6"/>
      <c r="F79" s="45"/>
      <c r="G79" s="45"/>
      <c r="H79" s="5"/>
      <c r="I79" s="4"/>
    </row>
    <row r="80" spans="1:18" x14ac:dyDescent="0.2">
      <c r="D80" s="6"/>
      <c r="E80" s="6"/>
      <c r="F80" s="45"/>
      <c r="G80" s="45"/>
      <c r="H80" s="5"/>
      <c r="I80" s="4"/>
    </row>
    <row r="81" spans="4:9" x14ac:dyDescent="0.2">
      <c r="D81" s="6"/>
      <c r="E81" s="6"/>
      <c r="F81" s="45"/>
      <c r="G81" s="45"/>
      <c r="H81" s="5"/>
      <c r="I81" s="4"/>
    </row>
    <row r="82" spans="4:9" x14ac:dyDescent="0.2">
      <c r="D82" s="6"/>
      <c r="E82" s="6"/>
      <c r="F82" s="45"/>
      <c r="G82" s="45"/>
      <c r="H82" s="5"/>
      <c r="I82" s="4"/>
    </row>
    <row r="83" spans="4:9" x14ac:dyDescent="0.2">
      <c r="D83" s="6"/>
      <c r="E83" s="6"/>
      <c r="F83" s="45"/>
      <c r="G83" s="45"/>
      <c r="H83" s="5"/>
      <c r="I83" s="4"/>
    </row>
    <row r="84" spans="4:9" x14ac:dyDescent="0.2">
      <c r="D84" s="6"/>
      <c r="E84" s="6"/>
      <c r="F84" s="45"/>
      <c r="G84" s="45"/>
      <c r="H84" s="5"/>
      <c r="I84" s="4"/>
    </row>
    <row r="85" spans="4:9" x14ac:dyDescent="0.2">
      <c r="D85" s="6"/>
      <c r="E85" s="6"/>
      <c r="F85" s="45"/>
      <c r="G85" s="45"/>
      <c r="H85" s="5"/>
      <c r="I85" s="4"/>
    </row>
    <row r="86" spans="4:9" x14ac:dyDescent="0.2">
      <c r="D86" s="6"/>
      <c r="E86" s="6"/>
      <c r="F86" s="45"/>
      <c r="G86" s="45"/>
      <c r="H86" s="5"/>
      <c r="I86" s="4"/>
    </row>
    <row r="87" spans="4:9" x14ac:dyDescent="0.2">
      <c r="D87" s="6"/>
      <c r="E87" s="6"/>
      <c r="F87" s="45"/>
      <c r="G87" s="45"/>
      <c r="H87" s="5"/>
      <c r="I87" s="4"/>
    </row>
  </sheetData>
  <mergeCells count="4">
    <mergeCell ref="B11:C11"/>
    <mergeCell ref="A69:I69"/>
    <mergeCell ref="D70:H70"/>
    <mergeCell ref="C72:I72"/>
  </mergeCells>
  <printOptions horizontalCentered="1"/>
  <pageMargins left="0.38" right="0.59055118110236227" top="0.78740157480314965" bottom="0.78740157480314965" header="0.86614173228346458" footer="0"/>
  <pageSetup scale="80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W28"/>
  <sheetViews>
    <sheetView tabSelected="1" view="pageBreakPreview" zoomScaleNormal="100" zoomScaleSheetLayoutView="100" workbookViewId="0">
      <selection activeCell="F9" sqref="F9"/>
    </sheetView>
  </sheetViews>
  <sheetFormatPr defaultColWidth="11.42578125" defaultRowHeight="12" x14ac:dyDescent="0.2"/>
  <cols>
    <col min="1" max="1" width="6.28515625" style="3" customWidth="1"/>
    <col min="2" max="2" width="20.42578125" style="3" customWidth="1"/>
    <col min="3" max="3" width="48.85546875" style="3" customWidth="1"/>
    <col min="4" max="4" width="8.7109375" style="3" customWidth="1"/>
    <col min="5" max="5" width="8.7109375" style="41" customWidth="1"/>
    <col min="6" max="6" width="11.42578125" style="41" customWidth="1"/>
    <col min="7" max="7" width="12.28515625" style="41" customWidth="1"/>
    <col min="8" max="8" width="11.42578125" style="2" customWidth="1"/>
    <col min="9" max="9" width="13.85546875" style="2" customWidth="1"/>
    <col min="10" max="10" width="12.42578125" style="2" customWidth="1"/>
    <col min="11" max="11" width="53.140625" style="2" customWidth="1"/>
    <col min="12" max="12" width="11.42578125" style="2" customWidth="1"/>
    <col min="13" max="13" width="15.42578125" style="2" customWidth="1"/>
    <col min="14" max="14" width="11.42578125" style="2" customWidth="1"/>
    <col min="15" max="16384" width="11.42578125" style="2"/>
  </cols>
  <sheetData>
    <row r="1" spans="1:179" ht="12.75" customHeight="1" x14ac:dyDescent="0.3">
      <c r="A1" s="72"/>
      <c r="B1" s="73"/>
      <c r="C1" s="74"/>
      <c r="D1" s="74"/>
      <c r="E1" s="74"/>
      <c r="G1" s="118" t="s">
        <v>104</v>
      </c>
    </row>
    <row r="2" spans="1:179" ht="11.25" customHeight="1" x14ac:dyDescent="0.3">
      <c r="A2" s="72"/>
      <c r="B2" s="73"/>
      <c r="C2" s="74"/>
      <c r="D2" s="74"/>
      <c r="E2" s="74"/>
      <c r="F2" s="75"/>
      <c r="G2" s="118" t="s">
        <v>105</v>
      </c>
    </row>
    <row r="3" spans="1:179" ht="62.25" customHeight="1" x14ac:dyDescent="0.3">
      <c r="A3" s="72"/>
      <c r="B3" s="73"/>
      <c r="C3" s="74"/>
      <c r="D3" s="74"/>
      <c r="E3" s="74"/>
      <c r="F3" s="75"/>
      <c r="G3" s="87"/>
    </row>
    <row r="4" spans="1:179" ht="15" customHeight="1" x14ac:dyDescent="0.25">
      <c r="A4" s="106" t="s">
        <v>88</v>
      </c>
      <c r="B4" s="106"/>
      <c r="C4" s="106"/>
      <c r="D4" s="106"/>
      <c r="E4" s="106"/>
      <c r="F4" s="106"/>
      <c r="G4" s="106"/>
      <c r="H4" s="7"/>
    </row>
    <row r="5" spans="1:179" ht="15" customHeight="1" x14ac:dyDescent="0.25">
      <c r="A5" s="106" t="s">
        <v>20</v>
      </c>
      <c r="B5" s="106"/>
      <c r="C5" s="106"/>
      <c r="D5" s="106"/>
      <c r="E5" s="106"/>
      <c r="F5" s="106"/>
      <c r="G5" s="106"/>
      <c r="H5" s="7"/>
    </row>
    <row r="6" spans="1:179" ht="15" customHeight="1" x14ac:dyDescent="0.25">
      <c r="A6" s="106" t="s">
        <v>89</v>
      </c>
      <c r="B6" s="106"/>
      <c r="C6" s="106"/>
      <c r="D6" s="106"/>
      <c r="E6" s="106"/>
      <c r="F6" s="106"/>
      <c r="G6" s="106"/>
    </row>
    <row r="7" spans="1:179" ht="14.25" customHeight="1" x14ac:dyDescent="0.25">
      <c r="A7" s="76"/>
      <c r="B7" s="76"/>
      <c r="C7" s="76"/>
      <c r="D7" s="76"/>
      <c r="E7" s="76"/>
      <c r="F7" s="76"/>
      <c r="G7" s="48"/>
    </row>
    <row r="8" spans="1:179" s="79" customFormat="1" ht="20.100000000000001" customHeight="1" x14ac:dyDescent="0.2">
      <c r="A8" s="89" t="s">
        <v>96</v>
      </c>
      <c r="B8" s="107" t="s">
        <v>95</v>
      </c>
      <c r="C8" s="108"/>
      <c r="D8" s="89" t="s">
        <v>94</v>
      </c>
      <c r="E8" s="90" t="s">
        <v>93</v>
      </c>
      <c r="F8" s="91" t="s">
        <v>92</v>
      </c>
      <c r="G8" s="90" t="s">
        <v>101</v>
      </c>
    </row>
    <row r="9" spans="1:179" s="92" customFormat="1" ht="75" customHeight="1" x14ac:dyDescent="0.2">
      <c r="A9" s="93">
        <v>1</v>
      </c>
      <c r="B9" s="109" t="s">
        <v>106</v>
      </c>
      <c r="C9" s="110"/>
      <c r="D9" s="81" t="s">
        <v>103</v>
      </c>
      <c r="E9" s="94">
        <v>12</v>
      </c>
      <c r="F9" s="95"/>
      <c r="G9" s="96">
        <f>+F9*E9</f>
        <v>0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</row>
    <row r="10" spans="1:179" ht="20.100000000000001" customHeight="1" x14ac:dyDescent="0.2">
      <c r="A10" s="82"/>
      <c r="B10" s="82"/>
      <c r="C10" s="82"/>
      <c r="D10" s="113" t="s">
        <v>90</v>
      </c>
      <c r="E10" s="113"/>
      <c r="F10" s="113"/>
      <c r="G10" s="83">
        <f>SUM(G9:G9)</f>
        <v>0</v>
      </c>
      <c r="H10" s="14"/>
      <c r="I10" s="10"/>
      <c r="J10" s="10"/>
      <c r="K10" s="10"/>
      <c r="L10" s="10"/>
      <c r="M10" s="12"/>
      <c r="N10" s="9"/>
      <c r="O10" s="13"/>
      <c r="P10" s="10"/>
    </row>
    <row r="11" spans="1:179" ht="6" customHeight="1" x14ac:dyDescent="0.2">
      <c r="A11" s="82"/>
      <c r="B11" s="82"/>
      <c r="C11" s="82"/>
      <c r="D11" s="84"/>
      <c r="E11" s="85"/>
      <c r="F11" s="85"/>
      <c r="G11" s="86"/>
      <c r="H11" s="10"/>
      <c r="I11" s="10"/>
      <c r="J11" s="10"/>
      <c r="K11" s="10"/>
      <c r="L11" s="10"/>
      <c r="M11" s="12"/>
      <c r="N11" s="9"/>
      <c r="O11" s="13"/>
      <c r="P11" s="10"/>
    </row>
    <row r="12" spans="1:179" ht="20.100000000000001" customHeight="1" x14ac:dyDescent="0.2">
      <c r="A12" s="114" t="s">
        <v>91</v>
      </c>
      <c r="B12" s="115"/>
      <c r="C12" s="115"/>
      <c r="D12" s="77"/>
      <c r="E12" s="77"/>
      <c r="F12" s="77"/>
      <c r="G12" s="78"/>
      <c r="H12" s="10"/>
      <c r="I12" s="10"/>
      <c r="J12" s="10"/>
      <c r="K12" s="10"/>
      <c r="L12" s="10"/>
      <c r="M12" s="10"/>
      <c r="N12" s="10"/>
      <c r="O12" s="10"/>
      <c r="P12" s="10"/>
    </row>
    <row r="13" spans="1:179" ht="14.1" customHeight="1" x14ac:dyDescent="0.2">
      <c r="A13" s="16"/>
      <c r="B13" s="16"/>
      <c r="C13" s="16"/>
      <c r="D13" s="18"/>
      <c r="E13" s="44"/>
      <c r="F13" s="44"/>
      <c r="G13" s="11"/>
      <c r="H13" s="10"/>
      <c r="I13" s="10"/>
      <c r="J13" s="10"/>
      <c r="K13" s="10"/>
      <c r="L13" s="10"/>
      <c r="M13" s="10"/>
      <c r="N13" s="10"/>
      <c r="O13" s="10"/>
      <c r="P13" s="10"/>
    </row>
    <row r="14" spans="1:179" ht="15" customHeight="1" x14ac:dyDescent="0.2">
      <c r="A14" s="16"/>
      <c r="B14" s="16"/>
      <c r="C14" s="16"/>
      <c r="D14" s="18"/>
      <c r="E14" s="44"/>
      <c r="F14" s="44"/>
      <c r="G14" s="11"/>
      <c r="H14" s="10"/>
      <c r="I14" s="10"/>
      <c r="J14" s="10"/>
      <c r="K14" s="10"/>
      <c r="L14" s="10"/>
      <c r="M14" s="13"/>
      <c r="N14" s="11"/>
      <c r="O14" s="15"/>
      <c r="P14" s="10"/>
    </row>
    <row r="15" spans="1:179" ht="15" x14ac:dyDescent="0.25">
      <c r="A15" s="111" t="s">
        <v>97</v>
      </c>
      <c r="B15" s="111"/>
      <c r="C15" s="111"/>
      <c r="D15" s="111"/>
      <c r="E15" s="111"/>
      <c r="F15" s="111"/>
      <c r="G15" s="111"/>
      <c r="H15" s="71"/>
      <c r="I15" s="7"/>
      <c r="J15" s="7"/>
      <c r="K15" s="7"/>
    </row>
    <row r="16" spans="1:179" ht="6" customHeight="1" x14ac:dyDescent="0.25">
      <c r="A16" s="116" t="s">
        <v>98</v>
      </c>
      <c r="B16" s="116"/>
      <c r="C16" s="116"/>
      <c r="D16" s="116"/>
      <c r="E16" s="116"/>
      <c r="F16" s="116"/>
      <c r="G16" s="116"/>
    </row>
    <row r="17" spans="1:7" ht="15" x14ac:dyDescent="0.25">
      <c r="A17" s="111" t="s">
        <v>99</v>
      </c>
      <c r="B17" s="111"/>
      <c r="C17" s="111"/>
      <c r="D17" s="111"/>
      <c r="E17" s="111"/>
      <c r="F17" s="111"/>
      <c r="G17" s="111"/>
    </row>
    <row r="18" spans="1:7" ht="22.5" customHeight="1" x14ac:dyDescent="0.2">
      <c r="A18" s="117" t="s">
        <v>102</v>
      </c>
      <c r="B18" s="117"/>
      <c r="C18" s="117"/>
      <c r="D18" s="117"/>
      <c r="E18" s="117"/>
      <c r="F18" s="117"/>
      <c r="G18" s="117"/>
    </row>
    <row r="19" spans="1:7" ht="37.5" customHeight="1" x14ac:dyDescent="0.2">
      <c r="A19" s="88"/>
      <c r="B19" s="88"/>
      <c r="C19" s="88"/>
      <c r="D19" s="88"/>
      <c r="E19" s="88"/>
      <c r="F19" s="88"/>
      <c r="G19" s="88"/>
    </row>
    <row r="20" spans="1:7" x14ac:dyDescent="0.2">
      <c r="A20" s="112" t="s">
        <v>100</v>
      </c>
      <c r="B20" s="112"/>
      <c r="C20" s="112"/>
      <c r="D20" s="112"/>
      <c r="E20" s="112"/>
      <c r="F20" s="112"/>
      <c r="G20" s="112"/>
    </row>
    <row r="21" spans="1:7" ht="24" customHeight="1" x14ac:dyDescent="0.2">
      <c r="A21" s="112"/>
      <c r="B21" s="112"/>
      <c r="C21" s="112"/>
      <c r="D21" s="112"/>
      <c r="E21" s="112"/>
      <c r="F21" s="112"/>
      <c r="G21" s="112"/>
    </row>
    <row r="22" spans="1:7" ht="12" customHeight="1" x14ac:dyDescent="0.25">
      <c r="A22" s="80"/>
      <c r="B22" s="80"/>
      <c r="C22" s="80"/>
      <c r="D22" s="80"/>
      <c r="E22" s="80"/>
      <c r="F22" s="80"/>
      <c r="G22" s="80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</sheetData>
  <mergeCells count="12">
    <mergeCell ref="A17:G17"/>
    <mergeCell ref="A20:G21"/>
    <mergeCell ref="D10:F10"/>
    <mergeCell ref="A12:C12"/>
    <mergeCell ref="A15:G15"/>
    <mergeCell ref="A16:G16"/>
    <mergeCell ref="A18:G18"/>
    <mergeCell ref="A4:G4"/>
    <mergeCell ref="A5:G5"/>
    <mergeCell ref="A6:G6"/>
    <mergeCell ref="B8:C8"/>
    <mergeCell ref="B9:C9"/>
  </mergeCells>
  <printOptions horizontalCentered="1"/>
  <pageMargins left="0.39370078740157483" right="0.59055118110236227" top="0.35433070866141736" bottom="0.27559055118110237" header="0.27559055118110237" footer="0"/>
  <pageSetup scale="6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Presupuesto Proponentes 1</vt:lpstr>
      <vt:lpstr>PRESUPUESTO GENERAL</vt:lpstr>
      <vt:lpstr>'PRESUPUESTO GENERAL'!Print_Area</vt:lpstr>
      <vt:lpstr>'PRESUPUESTO GENERAL'!Print_Titles</vt:lpstr>
    </vt:vector>
  </TitlesOfParts>
  <Company>MINERA SAN CRISTOBAL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Formularios-Proponentes</dc:title>
  <dc:creator>Henry Barrios F.</dc:creator>
  <cp:lastModifiedBy>WandaT</cp:lastModifiedBy>
  <cp:lastPrinted>2015-09-09T20:14:38Z</cp:lastPrinted>
  <dcterms:created xsi:type="dcterms:W3CDTF">2008-04-05T17:39:21Z</dcterms:created>
  <dcterms:modified xsi:type="dcterms:W3CDTF">2017-11-06T13:33:29Z</dcterms:modified>
</cp:coreProperties>
</file>