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ldera\Desktop\Movimiento de TI\Convocatoria\"/>
    </mc:Choice>
  </mc:AlternateContent>
  <xr:revisionPtr revIDLastSave="0" documentId="13_ncr:1_{07705373-93EE-4D0E-8959-A95C60D23975}" xr6:coauthVersionLast="47" xr6:coauthVersionMax="47" xr10:uidLastSave="{00000000-0000-0000-0000-000000000000}"/>
  <workbookProtection workbookAlgorithmName="SHA-512" workbookHashValue="AIzC2LqdL2+a9z/J1GEG66iciO+oqpkdsbJ78IOTE/JrwIhjH7rAPd26Diz6rb99u1iOoyH3zRktI+td5Or5Eg==" workbookSaltValue="KPD1XtoiHwfH3B4eLscfYg==" workbookSpinCount="100000" lockStructure="1"/>
  <bookViews>
    <workbookView xWindow="28680" yWindow="-120" windowWidth="24240" windowHeight="13020" firstSheet="2" activeTab="2" xr2:uid="{E0701102-ABA8-4C39-8547-9D416AD8C9D9}"/>
  </bookViews>
  <sheets>
    <sheet name="Formulario Aplicación (2)" sheetId="4" state="hidden" r:id="rId1"/>
    <sheet name="Sheet1" sheetId="5" state="hidden" r:id="rId2"/>
    <sheet name="Formulario Postulación" sheetId="6" r:id="rId3"/>
    <sheet name="DP" sheetId="11" state="hidden" r:id="rId4"/>
    <sheet name="Listas" sheetId="3" state="hidden" r:id="rId5"/>
  </sheets>
  <externalReferences>
    <externalReference r:id="rId6"/>
  </externalReferences>
  <definedNames>
    <definedName name="capacitacion">#REF!</definedName>
    <definedName name="clasificacion">#REF!</definedName>
    <definedName name="educacion">#REF!</definedName>
    <definedName name="especializacion">#REF!</definedName>
    <definedName name="experiencia_esp">#REF!</definedName>
    <definedName name="idioma">#REF!</definedName>
    <definedName name="jerarquia">#REF!</definedName>
    <definedName name="lugar">#REF!</definedName>
    <definedName name="nivel">#REF!</definedName>
    <definedName name="nivel_habilidades">#REF!</definedName>
    <definedName name="programa">#REF!</definedName>
    <definedName name="programas">#REF!</definedName>
    <definedName name="Si">#REF!</definedName>
    <definedName name="tip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W44" i="6" l="1"/>
  <c r="AB100" i="6"/>
  <c r="X100" i="6"/>
  <c r="P105" i="6"/>
  <c r="P104" i="6"/>
  <c r="B105" i="6"/>
  <c r="B104" i="6"/>
  <c r="B103" i="6"/>
  <c r="B102" i="6"/>
  <c r="B101" i="6"/>
  <c r="W45" i="6"/>
  <c r="P103" i="6"/>
  <c r="P102" i="6"/>
  <c r="P101" i="6"/>
  <c r="P100" i="6"/>
  <c r="B100" i="6"/>
  <c r="R88" i="6"/>
  <c r="R89" i="6"/>
  <c r="P88" i="6"/>
  <c r="R86" i="6"/>
  <c r="P86" i="6"/>
  <c r="N86" i="6"/>
  <c r="N87" i="6"/>
  <c r="N88" i="6"/>
  <c r="R87" i="6"/>
  <c r="P87" i="6"/>
  <c r="B88" i="6"/>
  <c r="G88" i="6"/>
  <c r="E88" i="6"/>
  <c r="E87" i="6"/>
  <c r="G87" i="6"/>
  <c r="B87" i="6"/>
  <c r="G86" i="6"/>
  <c r="E86" i="6"/>
  <c r="B86" i="6"/>
  <c r="N76" i="6"/>
  <c r="B76" i="6"/>
  <c r="N75" i="6"/>
  <c r="B75" i="6"/>
  <c r="N74" i="6"/>
  <c r="B74" i="6"/>
  <c r="N73" i="6"/>
  <c r="B73" i="6"/>
  <c r="Q45" i="6"/>
  <c r="O45" i="6"/>
  <c r="B45" i="6"/>
  <c r="Q44" i="6"/>
  <c r="O44" i="6"/>
  <c r="B44" i="6"/>
  <c r="Q43" i="6"/>
  <c r="W43" i="6" s="1"/>
  <c r="O43" i="6"/>
  <c r="B43" i="6"/>
  <c r="Q42" i="6"/>
  <c r="W42" i="6" s="1"/>
  <c r="O42" i="6"/>
  <c r="B42" i="6"/>
  <c r="Q41" i="6"/>
  <c r="O41" i="6"/>
  <c r="B41" i="6"/>
  <c r="Y27" i="6"/>
  <c r="H27" i="6"/>
  <c r="B27" i="6"/>
  <c r="Y26" i="6"/>
  <c r="H26" i="6"/>
  <c r="B26" i="6"/>
  <c r="B150" i="11" l="1"/>
  <c r="D147" i="11"/>
  <c r="D146" i="11"/>
  <c r="O144" i="11"/>
  <c r="A118" i="11"/>
  <c r="A120" i="11" s="1"/>
  <c r="A121" i="11" s="1"/>
  <c r="A122" i="11" s="1"/>
  <c r="AA116" i="11"/>
  <c r="A112" i="11"/>
  <c r="A113" i="11" s="1"/>
  <c r="AA109" i="11"/>
  <c r="E99" i="11"/>
  <c r="N66" i="11"/>
  <c r="A36" i="11"/>
  <c r="A37" i="11" s="1"/>
  <c r="A35" i="11"/>
  <c r="AA16" i="11"/>
  <c r="A38" i="11" l="1"/>
  <c r="A114" i="11"/>
  <c r="R50" i="6"/>
  <c r="R51" i="6"/>
  <c r="R52" i="6"/>
  <c r="A115" i="11" l="1"/>
  <c r="A39" i="11"/>
  <c r="AJ41" i="6"/>
  <c r="W41" i="6" s="1"/>
  <c r="B95" i="6"/>
  <c r="A40" i="11" l="1"/>
  <c r="A123" i="11"/>
  <c r="A124" i="11" s="1"/>
  <c r="A125" i="11" s="1"/>
  <c r="A116" i="11"/>
  <c r="R58" i="6"/>
  <c r="R57" i="6"/>
  <c r="R56" i="6"/>
  <c r="R55" i="6"/>
  <c r="R54" i="6"/>
  <c r="R53" i="6"/>
  <c r="R60" i="6" l="1"/>
  <c r="R51" i="4"/>
  <c r="R52" i="4"/>
  <c r="R53" i="4"/>
  <c r="R50" i="4"/>
  <c r="B87" i="4"/>
  <c r="R49" i="4"/>
  <c r="R48" i="4"/>
  <c r="R47" i="4"/>
  <c r="R46" i="4"/>
  <c r="R45" i="4"/>
  <c r="U40" i="4"/>
  <c r="U39" i="4"/>
  <c r="U38" i="4"/>
  <c r="R55" i="4" l="1"/>
  <c r="N114" i="11" l="1"/>
  <c r="N113" i="11"/>
  <c r="Z113" i="11"/>
  <c r="X113" i="11"/>
  <c r="Z112" i="11"/>
  <c r="X112" i="11"/>
  <c r="N1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Wilder Andrade</author>
  </authors>
  <commentList>
    <comment ref="P32" authorId="0" shapeId="0" xr:uid="{40B2BBA7-002D-4C67-AB7B-750016D5238E}">
      <text>
        <r>
          <rPr>
            <b/>
            <sz val="9"/>
            <color indexed="81"/>
            <rFont val="Tahoma"/>
            <family val="2"/>
          </rPr>
          <t>Wilder Andrade:</t>
        </r>
        <r>
          <rPr>
            <sz val="9"/>
            <color indexed="81"/>
            <rFont val="Tahoma"/>
            <family val="2"/>
          </rPr>
          <t xml:space="preserve">
SI Aplica</t>
        </r>
      </text>
    </comment>
    <comment ref="O66" authorId="0" shapeId="0" xr:uid="{AD41BDBC-E340-422C-B2E4-1A1C375EE7B0}">
      <text>
        <r>
          <rPr>
            <b/>
            <sz val="9"/>
            <color indexed="81"/>
            <rFont val="Tahoma"/>
            <family val="2"/>
          </rPr>
          <t>Wilder Andrade:</t>
        </r>
        <r>
          <rPr>
            <sz val="9"/>
            <color indexed="81"/>
            <rFont val="Tahoma"/>
            <family val="2"/>
          </rPr>
          <t xml:space="preserve">
tiene respaldo?</t>
        </r>
      </text>
    </comment>
    <comment ref="O67" authorId="0" shapeId="0" xr:uid="{94879508-C53E-428C-AD64-57C60F6B97B2}">
      <text>
        <r>
          <rPr>
            <b/>
            <sz val="9"/>
            <color indexed="81"/>
            <rFont val="Tahoma"/>
            <family val="2"/>
          </rPr>
          <t>Wilder Andrade:</t>
        </r>
        <r>
          <rPr>
            <sz val="9"/>
            <color indexed="81"/>
            <rFont val="Tahoma"/>
            <family val="2"/>
          </rPr>
          <t xml:space="preserve">
Colocar nota para qeu se pueda identificar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Fernandez</author>
  </authors>
  <commentList>
    <comment ref="B31" authorId="0" shapeId="0" xr:uid="{46ABBA30-83AA-46A3-A2E0-BFA5AF6BE612}">
      <text>
        <r>
          <rPr>
            <sz val="9"/>
            <color indexed="81"/>
            <rFont val="Tahoma"/>
            <family val="2"/>
          </rPr>
          <t>Coloque estudios universitarios que tenga adicionales a los descritos anteriormente (no seminarios ni cursos cortos).</t>
        </r>
      </text>
    </comment>
    <comment ref="S40" authorId="0" shapeId="0" xr:uid="{92AD7846-F3D5-4DE6-A7C3-C47221565A0D}">
      <text>
        <r>
          <rPr>
            <sz val="9"/>
            <color indexed="81"/>
            <rFont val="Tahoma"/>
            <family val="2"/>
          </rPr>
          <t>Solo debe ingresar números, no letras ni símbolos.</t>
        </r>
      </text>
    </comment>
    <comment ref="T49" authorId="0" shapeId="0" xr:uid="{ADD4B981-112A-4684-876A-D82C8A2EE701}">
      <text>
        <r>
          <rPr>
            <sz val="9"/>
            <color indexed="81"/>
            <rFont val="Tahoma"/>
            <family val="2"/>
          </rPr>
          <t>Mencione de forma puntual las actividades más importantes que desarrolló en cada caso.</t>
        </r>
      </text>
    </comment>
    <comment ref="R72" authorId="0" shapeId="0" xr:uid="{EB98BB13-48E1-44E0-9F2D-33EBD9C27A8D}">
      <text>
        <r>
          <rPr>
            <sz val="9"/>
            <color indexed="81"/>
            <rFont val="Tahoma"/>
            <family val="2"/>
          </rPr>
          <t xml:space="preserve">Coloque el nombre de los cursos que realizó que </t>
        </r>
        <r>
          <rPr>
            <b/>
            <sz val="9"/>
            <color indexed="81"/>
            <rFont val="Tahoma"/>
            <family val="2"/>
          </rPr>
          <t>estén relacionados al puesto</t>
        </r>
        <r>
          <rPr>
            <sz val="9"/>
            <color indexed="81"/>
            <rFont val="Tahoma"/>
            <family val="2"/>
          </rPr>
          <t>.</t>
        </r>
      </text>
    </comment>
    <comment ref="Y111" authorId="0" shapeId="0" xr:uid="{84739C8A-CD4D-4E7F-A45F-3407E5AED04A}">
      <text>
        <r>
          <rPr>
            <sz val="9"/>
            <color indexed="81"/>
            <rFont val="Tahoma"/>
            <family val="2"/>
          </rPr>
          <t xml:space="preserve">Si Usted está postulando desde una Comunidad, por favor imprima este formulario y entréguelo al Corregidor de su Comunidad.
</t>
        </r>
      </text>
    </comment>
    <comment ref="AD111" authorId="0" shapeId="0" xr:uid="{62DCAE58-B235-4AF2-BAC7-4788BD45C4D2}">
      <text>
        <r>
          <rPr>
            <sz val="9"/>
            <color indexed="81"/>
            <rFont val="Tahoma"/>
            <family val="2"/>
          </rPr>
          <t>Si usted está postulando desde alguna ciudad de Bolivia, o desde fuera del país, le pedimos enviar el formulario lleno al siguiente correo electrónico: 
reclutamiento@minerasancristobal.com</t>
        </r>
      </text>
    </comment>
  </commentList>
</comments>
</file>

<file path=xl/sharedStrings.xml><?xml version="1.0" encoding="utf-8"?>
<sst xmlns="http://schemas.openxmlformats.org/spreadsheetml/2006/main" count="571" uniqueCount="335">
  <si>
    <t>RC</t>
  </si>
  <si>
    <t>Puesto al que postula:</t>
  </si>
  <si>
    <t>Nombre completo:</t>
  </si>
  <si>
    <t>CI</t>
  </si>
  <si>
    <t>Pasaporte</t>
  </si>
  <si>
    <t>Si</t>
  </si>
  <si>
    <t>No</t>
  </si>
  <si>
    <t>Edad:</t>
  </si>
  <si>
    <t>Documento de Identidad:</t>
  </si>
  <si>
    <t>Dirección actual:</t>
  </si>
  <si>
    <t>Ciudad / Comunidad:</t>
  </si>
  <si>
    <t>País:</t>
  </si>
  <si>
    <t>Email:</t>
  </si>
  <si>
    <t>Nivel</t>
  </si>
  <si>
    <t>Institución donde estudió</t>
  </si>
  <si>
    <t>Empresa</t>
  </si>
  <si>
    <t>Cargo ocupado</t>
  </si>
  <si>
    <t>Ciudad / Comunidad donde trabajó</t>
  </si>
  <si>
    <t>Actividades desarrolladas</t>
  </si>
  <si>
    <t>Nombre del curso, seminario, taller</t>
  </si>
  <si>
    <t>Idiomas</t>
  </si>
  <si>
    <t>Nivel:</t>
  </si>
  <si>
    <t>Idioma:</t>
  </si>
  <si>
    <t>Teléfono</t>
  </si>
  <si>
    <t>¿Usted trabajó anteriormente en Minera San Cristóbal S.A.?</t>
  </si>
  <si>
    <t>2. Título académico a nivel Licenciatura, Técnico Superior u otro solicitado en la convocatoria.</t>
  </si>
  <si>
    <t>3. Licencia de conducir (si se solicita en la convocatoria).</t>
  </si>
  <si>
    <t xml:space="preserve">Le agradecemos el tiempo invertido en el llenado de este formulario. </t>
  </si>
  <si>
    <t>En el caso de la convocatoria en Comunidades, le pedimos entregarlo al corregidor de su Comunidad.</t>
  </si>
  <si>
    <t xml:space="preserve">En el caso de la convocatoria en Ciudades, le pedimos enviarlo al correo RecursosHumanos@minerasancristobal.com </t>
  </si>
  <si>
    <t>2.04.P01.F71</t>
  </si>
  <si>
    <t>Revisión: 10</t>
  </si>
  <si>
    <t>INTERNA</t>
  </si>
  <si>
    <t>Por favor complete detalladamente este formulario</t>
  </si>
  <si>
    <t>Fecha de postulación:</t>
  </si>
  <si>
    <t>DÍA</t>
  </si>
  <si>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</si>
  <si>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</si>
  <si>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</si>
  <si>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</si>
  <si>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</si>
  <si>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</si>
  <si>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</si>
  <si>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</si>
  <si>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</si>
  <si>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</si>
  <si>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</si>
  <si>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</si>
  <si>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</si>
  <si>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</si>
  <si>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Datos personales</t>
  </si>
  <si>
    <t>Teléfono de contacto 1:</t>
  </si>
  <si>
    <t>Teléfono de contacto 2:</t>
  </si>
  <si>
    <t>Identidad</t>
  </si>
  <si>
    <t>RUN</t>
  </si>
  <si>
    <t>DNI</t>
  </si>
  <si>
    <t>No:</t>
  </si>
  <si>
    <t>Licencia de conducir:</t>
  </si>
  <si>
    <t>Licencia</t>
  </si>
  <si>
    <t>P</t>
  </si>
  <si>
    <t>A</t>
  </si>
  <si>
    <t>B</t>
  </si>
  <si>
    <t>C</t>
  </si>
  <si>
    <t>M</t>
  </si>
  <si>
    <t>T</t>
  </si>
  <si>
    <t>Otra Licencia de conducir:</t>
  </si>
  <si>
    <t>Formación Académica</t>
  </si>
  <si>
    <t>Primaria/Secundaria/Universitario</t>
  </si>
  <si>
    <t>Área de estudio / Carrera</t>
  </si>
  <si>
    <t>Formación</t>
  </si>
  <si>
    <t>Primaria</t>
  </si>
  <si>
    <t>Secundaria</t>
  </si>
  <si>
    <t>Bachiller</t>
  </si>
  <si>
    <t>Universitario</t>
  </si>
  <si>
    <t>Licenciado</t>
  </si>
  <si>
    <t>Magíster</t>
  </si>
  <si>
    <t>Doctorado</t>
  </si>
  <si>
    <t>Diplomado</t>
  </si>
  <si>
    <t>Post grado</t>
  </si>
  <si>
    <t>¿Tiene respaldo?</t>
  </si>
  <si>
    <t>Respaldo</t>
  </si>
  <si>
    <t>Sí</t>
  </si>
  <si>
    <t>Registro en Colegio de Profesionales:</t>
  </si>
  <si>
    <t>Institución en la que está registrado/a:</t>
  </si>
  <si>
    <t>Experiencia Laboral</t>
  </si>
  <si>
    <t>Tipo de requisito</t>
  </si>
  <si>
    <t>Experiencia en manejo de sistemas ERP (Entreprise Resource Planning) como ser: JDE, SAP, u otro.</t>
  </si>
  <si>
    <t>Deseable</t>
  </si>
  <si>
    <t>Excluyente</t>
  </si>
  <si>
    <t>Experiencia en Asistencia Técnica, Administrativa o Financiera con énfasis en revisión de costos y generación de reportes.</t>
  </si>
  <si>
    <t>Tiempo</t>
  </si>
  <si>
    <t>REQUISITOS DEL PUESTO</t>
  </si>
  <si>
    <t>INGRESE SU INFORMACIÓN PARA CADA CASO</t>
  </si>
  <si>
    <t>años</t>
  </si>
  <si>
    <t>Experiencia laboral general en áreas relacionadas al puesto.</t>
  </si>
  <si>
    <t>Observaciones</t>
  </si>
  <si>
    <r>
      <t xml:space="preserve">Ingrese los datos de su experiencia laboral, </t>
    </r>
    <r>
      <rPr>
        <b/>
        <sz val="9"/>
        <color theme="1"/>
        <rFont val="Calibri"/>
        <family val="2"/>
      </rPr>
      <t>empezando por la más reciente</t>
    </r>
    <r>
      <rPr>
        <sz val="9"/>
        <color theme="1"/>
        <rFont val="Calibri"/>
        <family val="2"/>
      </rPr>
      <t>.</t>
    </r>
  </si>
  <si>
    <t>Total trabajado</t>
  </si>
  <si>
    <t>Fecha inicio</t>
  </si>
  <si>
    <t>Fecha fin</t>
  </si>
  <si>
    <t>Nombre de la Referencia</t>
  </si>
  <si>
    <t>Inglés</t>
  </si>
  <si>
    <t>Francés</t>
  </si>
  <si>
    <t>Alemán</t>
  </si>
  <si>
    <t>Portugués</t>
  </si>
  <si>
    <t>Chino</t>
  </si>
  <si>
    <t>Aymara</t>
  </si>
  <si>
    <t>Quechua</t>
  </si>
  <si>
    <t>Niveles</t>
  </si>
  <si>
    <t>Básico</t>
  </si>
  <si>
    <t>Intermedio</t>
  </si>
  <si>
    <t>Avanzado</t>
  </si>
  <si>
    <t>Herramientas informáticas</t>
  </si>
  <si>
    <t>Herramienta / Programa</t>
  </si>
  <si>
    <t>Herramientas</t>
  </si>
  <si>
    <t>MS Excel</t>
  </si>
  <si>
    <t>MS Word</t>
  </si>
  <si>
    <t>MS Power Point</t>
  </si>
  <si>
    <t>MS Outlook</t>
  </si>
  <si>
    <t>MS Visio</t>
  </si>
  <si>
    <t>JD Edwards</t>
  </si>
  <si>
    <t>Power BI</t>
  </si>
  <si>
    <t>Datos adicionales</t>
  </si>
  <si>
    <t>Trabajó en MSC</t>
  </si>
  <si>
    <t>Si, como personal de MSC</t>
  </si>
  <si>
    <t>Si, como contratista</t>
  </si>
  <si>
    <t>En caso de respuesta positiva, ¿cuál fue su puesto?</t>
  </si>
  <si>
    <t>1. Cédula de Identidad.</t>
  </si>
  <si>
    <t>Para concluir el proceso de postulación, le pedimos adjuntar los siguientes documentos junto a este formulario:</t>
  </si>
  <si>
    <t>Si usted es convocado a una entrevista, por favor preséntese con su documentación de respaldo.</t>
  </si>
  <si>
    <t>Administracion de Empresas</t>
  </si>
  <si>
    <t>Catolica</t>
  </si>
  <si>
    <t>Gestión del Talento Humano</t>
  </si>
  <si>
    <t>UPB</t>
  </si>
  <si>
    <t>La Paz</t>
  </si>
  <si>
    <t>Planificación</t>
  </si>
  <si>
    <t>Codelco</t>
  </si>
  <si>
    <t>Superintente</t>
  </si>
  <si>
    <t>Superintendente</t>
  </si>
  <si>
    <t xml:space="preserve">Santiago </t>
  </si>
  <si>
    <t>Planificacion de Minado</t>
  </si>
  <si>
    <t>Total</t>
  </si>
  <si>
    <t>Juan Pablo Argandoña Pora</t>
  </si>
  <si>
    <t>SOBOCE</t>
  </si>
  <si>
    <t>Juana oblitas tejerina</t>
  </si>
  <si>
    <t>Planificación y Operación Minera</t>
  </si>
  <si>
    <t>Geología y Geotecnia</t>
  </si>
  <si>
    <t>Seguridad y Riesgo:</t>
  </si>
  <si>
    <t>Especialización y Minería 4.0</t>
  </si>
  <si>
    <t>Oficios Mineros</t>
  </si>
  <si>
    <t>Supervisor de Mina</t>
  </si>
  <si>
    <t>Referencias Laborales(proporcione informacion de persona que haya trabajado con usted de manera directa en empresas)</t>
  </si>
  <si>
    <t>Capacitación relacionada al puesto de trabajo(relacionado…..</t>
  </si>
  <si>
    <t>Idioma ademas del espanol:</t>
  </si>
  <si>
    <t xml:space="preserve">ponga aqui para recomendaciones generales </t>
  </si>
  <si>
    <t>recomendaciones para claraciones si se va aha postular en la comunidad</t>
  </si>
  <si>
    <t>clik en la parte superior izquierda,boton derecho</t>
  </si>
  <si>
    <t>formqto de celdas</t>
  </si>
  <si>
    <t>activa al primera casilla, bloqueo</t>
  </si>
  <si>
    <t>luego en el boton de la parte superior bloeo hoja y coloco contrasena</t>
  </si>
  <si>
    <t>y para desbloquear coloca la contrasena</t>
  </si>
  <si>
    <t>FORMULARIO DE POSTULACIÓN LABORAL</t>
  </si>
  <si>
    <t>I. IDENTIFICACIÓN DEL PUESTO</t>
  </si>
  <si>
    <t>Algunos campos poseen menús desplegables con opciones.</t>
  </si>
  <si>
    <t>NOMBRE DEL PUESTO</t>
  </si>
  <si>
    <t>VICEPRESIDENCIA</t>
  </si>
  <si>
    <t>GERENCIA</t>
  </si>
  <si>
    <t>SUPERINTENDENCIA</t>
  </si>
  <si>
    <t>REPORTA A</t>
  </si>
  <si>
    <t>TIENE PERSONAL A SU CARGO</t>
  </si>
  <si>
    <r>
      <t xml:space="preserve">LUGAR DE TRABAJO </t>
    </r>
    <r>
      <rPr>
        <i/>
        <sz val="7"/>
        <color theme="1"/>
        <rFont val="Aptos Narrow"/>
        <family val="2"/>
        <scheme val="minor"/>
      </rPr>
      <t>(Ubicación Geográfica)</t>
    </r>
  </si>
  <si>
    <r>
      <t xml:space="preserve">CLASIFICACIÓN DEL PUESTO </t>
    </r>
    <r>
      <rPr>
        <i/>
        <sz val="7"/>
        <color theme="1"/>
        <rFont val="Aptos Narrow"/>
        <family val="2"/>
        <scheme val="minor"/>
      </rPr>
      <t>(espacio a llenarse por RRHH)</t>
    </r>
  </si>
  <si>
    <t>II. PROPÓSITO GENERAL</t>
  </si>
  <si>
    <t>DESCRIPCIÓN DEL PROPÓSITO DEL PUESTO</t>
  </si>
  <si>
    <t>III. RESPONSABILIDADES</t>
  </si>
  <si>
    <t>IMPORTANCIA</t>
  </si>
  <si>
    <t>PRINCIPALES RESPONSABILIDADES ESPECÍFICAS</t>
  </si>
  <si>
    <t>1.</t>
  </si>
  <si>
    <t>2.</t>
  </si>
  <si>
    <t>3.</t>
  </si>
  <si>
    <t>4.</t>
  </si>
  <si>
    <t>5.</t>
  </si>
  <si>
    <t>6.</t>
  </si>
  <si>
    <t>Todas las Responsabilidades descritas son enunciativas pero no limitativas</t>
  </si>
  <si>
    <t>IV. ACTIVIDADES</t>
  </si>
  <si>
    <t>Describa las principales actividades de mayor a menor importancia. Mínimo 3 y máximo 7.</t>
  </si>
  <si>
    <t>PRINCIPALES ACTIVIDADES</t>
  </si>
  <si>
    <t>7.</t>
  </si>
  <si>
    <t>Todas las Actividades descritas son enunciativas pero no limitativas</t>
  </si>
  <si>
    <t>NIVEL DE EDUCACIÓN REQUERIDO</t>
  </si>
  <si>
    <r>
      <rPr>
        <b/>
        <sz val="8"/>
        <color theme="1"/>
        <rFont val="Calibri"/>
        <family val="2"/>
      </rPr>
      <t xml:space="preserve">ÁREA ESPECÍFICA DEL NIVEL DE EDUCACIÓN REQUERIDA </t>
    </r>
    <r>
      <rPr>
        <sz val="6"/>
        <color theme="1"/>
        <rFont val="Calibri"/>
        <family val="2"/>
      </rPr>
      <t>(Excepto para Primaria, Secundaria o Bachiller en Humanidades)</t>
    </r>
  </si>
  <si>
    <t>TIPO DE REQUISITO</t>
  </si>
  <si>
    <t>NIVEL DE ESPECIALIZACIÓN REQUERIDO</t>
  </si>
  <si>
    <r>
      <rPr>
        <b/>
        <sz val="8"/>
        <color theme="1"/>
        <rFont val="Calibri"/>
        <family val="2"/>
      </rPr>
      <t>ÁREA ESPECÍFICA DEL NIVEL DE ESPECIALIZACIÓN REQUERIDO</t>
    </r>
    <r>
      <rPr>
        <b/>
        <sz val="7"/>
        <color theme="1"/>
        <rFont val="Calibri"/>
        <family val="2"/>
      </rPr>
      <t/>
    </r>
  </si>
  <si>
    <t>Licenciatura</t>
  </si>
  <si>
    <r>
      <t>TIEMPO</t>
    </r>
    <r>
      <rPr>
        <b/>
        <i/>
        <sz val="8"/>
        <color indexed="8"/>
        <rFont val="Calibri"/>
        <family val="2"/>
      </rPr>
      <t xml:space="preserve"> </t>
    </r>
  </si>
  <si>
    <t xml:space="preserve"> </t>
  </si>
  <si>
    <t>Curso(s) interno(s)</t>
  </si>
  <si>
    <t xml:space="preserve">Seguridad Industrial, Salud Ocupacional y Medio Ambiente según Matriz de Cursos Obligatorios vigente. </t>
  </si>
  <si>
    <t>Escritura</t>
  </si>
  <si>
    <t>Conversación</t>
  </si>
  <si>
    <t>Lectura</t>
  </si>
  <si>
    <r>
      <t xml:space="preserve">LICENCIAS, CERTIFICACIONES Y REGISTROS </t>
    </r>
    <r>
      <rPr>
        <i/>
        <sz val="8"/>
        <color indexed="8"/>
        <rFont val="Calibri"/>
        <family val="2"/>
      </rPr>
      <t xml:space="preserve"> (Opcional)</t>
    </r>
  </si>
  <si>
    <r>
      <t xml:space="preserve">HABILIDADES </t>
    </r>
    <r>
      <rPr>
        <b/>
        <sz val="8"/>
        <color theme="1"/>
        <rFont val="Calibri"/>
        <family val="2"/>
      </rPr>
      <t/>
    </r>
  </si>
  <si>
    <t>NIVEL</t>
  </si>
  <si>
    <t xml:space="preserve">HABILIDADES </t>
  </si>
  <si>
    <r>
      <t xml:space="preserve">MANEJO DE HERRAMIENTAS OFIMÁTICAS
</t>
    </r>
    <r>
      <rPr>
        <i/>
        <sz val="8"/>
        <color theme="1"/>
        <rFont val="Calibri"/>
        <family val="2"/>
      </rPr>
      <t xml:space="preserve"> (Programas, software y otros)</t>
    </r>
  </si>
  <si>
    <t>Excel</t>
  </si>
  <si>
    <r>
      <t xml:space="preserve">HABILIDADES Y CONOCIMIENTOS TÉCNICOS ESPECÍFICOS </t>
    </r>
    <r>
      <rPr>
        <i/>
        <sz val="8"/>
        <color indexed="8"/>
        <rFont val="Calibri"/>
        <family val="2"/>
      </rPr>
      <t xml:space="preserve"> (Opcional)</t>
    </r>
  </si>
  <si>
    <t>Conocimientos básicos de seguridad industrial, salud ocupacional y medio ambiente.</t>
  </si>
  <si>
    <r>
      <t xml:space="preserve">OTROS REQUISITOS DEL PERFIL PUESTO O INFORMACIÓN RELEVANTE DEL PUESTO </t>
    </r>
    <r>
      <rPr>
        <i/>
        <sz val="8"/>
        <color indexed="8"/>
        <rFont val="Calibri"/>
        <family val="2"/>
      </rPr>
      <t>(Opcional)</t>
    </r>
  </si>
  <si>
    <t xml:space="preserve">DESCRIPCIÓN DE PUESTO </t>
  </si>
  <si>
    <t>Fecha</t>
  </si>
  <si>
    <t>Gerente de Recursos Humanos y Servicios de Personal</t>
  </si>
  <si>
    <t>Enrique Pérez Viscarra</t>
  </si>
  <si>
    <t>Nivel de Educación Requerido</t>
  </si>
  <si>
    <t>(Excepto para Primaria, Secundaria o Bachiller en Humanidades)</t>
  </si>
  <si>
    <t>Tipo de Requisito</t>
  </si>
  <si>
    <t>Registro en Colegio de Profesionales (si aplica):</t>
  </si>
  <si>
    <t>¿Tiene certificado?</t>
  </si>
  <si>
    <t>¿Cumple con estos requisitos?</t>
  </si>
  <si>
    <t>Otros estudios</t>
  </si>
  <si>
    <t>Área Específica del nivel de educación</t>
  </si>
  <si>
    <t>Institución donde Estudió</t>
  </si>
  <si>
    <t>Tiempo requerido</t>
  </si>
  <si>
    <t>Institución en la que está registrado/a (si aplica):</t>
  </si>
  <si>
    <t>Requisitos</t>
  </si>
  <si>
    <r>
      <t xml:space="preserve">Ingrese los datos detallados de su experiencia laboral, </t>
    </r>
    <r>
      <rPr>
        <b/>
        <sz val="9"/>
        <color theme="1"/>
        <rFont val="Calibri"/>
        <family val="2"/>
      </rPr>
      <t>empezando por la más reciente</t>
    </r>
    <r>
      <rPr>
        <sz val="9"/>
        <color theme="1"/>
        <rFont val="Calibri"/>
        <family val="2"/>
      </rPr>
      <t>.</t>
    </r>
  </si>
  <si>
    <t>Principales actividades desarrolladas</t>
  </si>
  <si>
    <t>Referencias Laborales (proporcione información de personas que hayan trabajado con usted de manera directa o indirecta en la empresa)</t>
  </si>
  <si>
    <t>Capacitación relacionada al puesto de trabajo al que postula</t>
  </si>
  <si>
    <t>Idiomas (sin considerar el español o castellano)</t>
  </si>
  <si>
    <t>Sí, como personal de MSC y contratista</t>
  </si>
  <si>
    <t>Habilidades y conocimientos técnicos específicos</t>
  </si>
  <si>
    <t>Habilidades, conocimientos técnicos específicos y otros requisitos para el puesto</t>
  </si>
  <si>
    <t>Requisito</t>
  </si>
  <si>
    <t>Postulación en ciudades</t>
  </si>
  <si>
    <t>Recomendaciones que debe tomar en cuenta para su postulación</t>
  </si>
  <si>
    <t>Postulación Comunidades</t>
  </si>
  <si>
    <t>Número de años</t>
  </si>
  <si>
    <t>Tenga en cuenta que llenar este formulario con información incorrecta puede invalidar su postulación, y sus datos no serán registrados en nuestra base de datos.</t>
  </si>
  <si>
    <t>2.04.P01.F101</t>
  </si>
  <si>
    <t>Revisión: 0</t>
  </si>
  <si>
    <t>Registros, certificaciones y licencias adicionales</t>
  </si>
  <si>
    <t>Documento</t>
  </si>
  <si>
    <t>Potosí - Bolivia, Provincia Nor Lípez</t>
  </si>
  <si>
    <r>
      <t xml:space="preserve">EXPERIENCIA </t>
    </r>
    <r>
      <rPr>
        <b/>
        <i/>
        <sz val="7"/>
        <color indexed="8"/>
        <rFont val="Calibri"/>
        <family val="2"/>
      </rPr>
      <t xml:space="preserve">   </t>
    </r>
    <r>
      <rPr>
        <i/>
        <sz val="8"/>
        <color indexed="8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( al menos 1 excluyente)</t>
    </r>
  </si>
  <si>
    <r>
      <t>CAPACITACIÓN O ENTRENAMIENTO PREVIO REQUERIDO</t>
    </r>
    <r>
      <rPr>
        <i/>
        <sz val="7"/>
        <color indexed="8"/>
        <rFont val="Calibri"/>
        <family val="2"/>
      </rPr>
      <t xml:space="preserve"> </t>
    </r>
    <r>
      <rPr>
        <i/>
        <sz val="8"/>
        <color indexed="8"/>
        <rFont val="Calibri"/>
        <family val="2"/>
      </rPr>
      <t>(Opcional)</t>
    </r>
  </si>
  <si>
    <r>
      <t>IDIOMAS</t>
    </r>
    <r>
      <rPr>
        <b/>
        <i/>
        <sz val="8"/>
        <color indexed="8"/>
        <rFont val="Calibri"/>
        <family val="2"/>
      </rPr>
      <t xml:space="preserve"> </t>
    </r>
    <r>
      <rPr>
        <i/>
        <sz val="8"/>
        <color indexed="8"/>
        <rFont val="Calibri"/>
        <family val="2"/>
      </rPr>
      <t>(Opcional)</t>
    </r>
  </si>
  <si>
    <t>CAPACITACIÓN REALIZADA RELACIONADA AL PUESTO DE TRABAJO</t>
  </si>
  <si>
    <t>Capacitación o entrenamiento previo requerido</t>
  </si>
  <si>
    <t>-</t>
  </si>
  <si>
    <t>¿Tiene 
certificado?</t>
  </si>
  <si>
    <t>Área Específica del nivel de educación requerida</t>
  </si>
  <si>
    <t>¿Cumple con este requisito?</t>
  </si>
  <si>
    <t>Tipo de 
requisito</t>
  </si>
  <si>
    <t>¿Cuenta con estos 
requisitos?</t>
  </si>
  <si>
    <t>DESCRIPCIÓN DE PUESTO</t>
  </si>
  <si>
    <t>2.04.P01.F78
Revisión: 19</t>
  </si>
  <si>
    <t>EMPLEADO</t>
  </si>
  <si>
    <t>UNIDAD</t>
  </si>
  <si>
    <r>
      <t xml:space="preserve">RESPONSABILIDADES GENÉRICAS </t>
    </r>
    <r>
      <rPr>
        <i/>
        <sz val="9"/>
        <color theme="1"/>
        <rFont val="Calibri"/>
        <family val="2"/>
      </rPr>
      <t>(De acuerdo a su clasificación o nivel jerárquico)</t>
    </r>
  </si>
  <si>
    <t>Cumplir con las instrucciones de su inmediato superior, manteniendo y promoviendo altos estándares de desempeño individual y grupal.</t>
  </si>
  <si>
    <t>Promover un ambiente de trabajo adecuado, orientado a la motivación, satisfacción y la calidad de vida laboral del personal.</t>
  </si>
  <si>
    <t>Promover un ambiente y cultura de Alto Desempeño de acuerdo a la estrategia y objetivos de MSC.</t>
  </si>
  <si>
    <t>Cuidar y resguardar los equipos, herramientas, maquinarias y cualquier otro activo mueble o inmueble, tangible o intangible a su cargo.</t>
  </si>
  <si>
    <t>Cumplir y hacer cumplir las normativas, lineamientos y prácticas de Administración de Recursos Humanos, de acuerdo a las guías estratégicas de MSC.</t>
  </si>
  <si>
    <t>Cumplir y hacer cumplir los lineamientos establecidos por MSC, dando énfasis a las políticas y documentos de Gestión en Salud, Seguridad, Medio Ambiente, Calidad, Responsabilidad Social y las prácticas del modelo 5 S’s.</t>
  </si>
  <si>
    <t>Definir, difundir, implementar y mejorar continuamente su proceso reportando resultados del desempeño de las métricas. (dueño de proceso).</t>
  </si>
  <si>
    <t>Apoyar en la gestión de la documentación, los asuntos vinculados al sistema (no conformidades, incidentes, acciones de mejora, quejas, producto no conforme) y la capacitación requerida para la mejora continua de los procesos del sistema (Facilitadores del Sistema de Gestión).</t>
  </si>
  <si>
    <t>Asistir a los cursos de obligatoriedad de acuerdo a cada puesto según la matriz 2.04.P05.M01 - Matriz de Cursos Obligatorios por Detalle de Puestos MSC.</t>
  </si>
  <si>
    <t>Describa las principales responsabilidades específicas de mayor a menor importancia. Mínimo 2 y máximo 6.</t>
  </si>
  <si>
    <t>V. DEMANDA DE ESFUERZO FÍSICO Y CONDICIONES DEL AMBIENTE DE TRABAJO</t>
  </si>
  <si>
    <t>CARACTERÍSTICA</t>
  </si>
  <si>
    <t>TRABAJO DE OFICINA</t>
  </si>
  <si>
    <t>VI. PERFIL DEL PUESTO (REQUISITOS ESPECÍFICOS)</t>
  </si>
  <si>
    <t>Word</t>
  </si>
  <si>
    <t>VII. DATOS DE APROBACIÓN</t>
  </si>
  <si>
    <r>
      <t xml:space="preserve">APROBADA POR 
</t>
    </r>
    <r>
      <rPr>
        <i/>
        <sz val="8"/>
        <color theme="1"/>
        <rFont val="Aptos Narrow"/>
        <family val="2"/>
        <scheme val="minor"/>
      </rPr>
      <t/>
    </r>
  </si>
  <si>
    <r>
      <t xml:space="preserve">REVISADA POR </t>
    </r>
    <r>
      <rPr>
        <i/>
        <sz val="8"/>
        <color theme="1"/>
        <rFont val="Aptos Narrow"/>
        <family val="2"/>
        <scheme val="minor"/>
      </rPr>
      <t xml:space="preserve"> </t>
    </r>
  </si>
  <si>
    <t>Power Point</t>
  </si>
  <si>
    <t>Licencia de conducir vigente</t>
  </si>
  <si>
    <t>Finanzas</t>
  </si>
  <si>
    <t>Gerencia de TI y Desarrollo del Negocio</t>
  </si>
  <si>
    <t>Superintendencia de TI</t>
  </si>
  <si>
    <t>Supervisión de Infraestructura, Networking y Helpdesk</t>
  </si>
  <si>
    <t>Mantener actualizada la documentación técnica, bases de conocimiento e inventarios de activos tecnológicos, contribuyendo a una gestión eficiente y estandarizada del soporte.</t>
  </si>
  <si>
    <t>Recibir, registrar, clasificar y dar seguimiento a incidentes, consultas y requerimientos de soporte técnico mediante las herramientas oficiales de gestión de servicios, asegurando una atención oportuna y eficiente.</t>
  </si>
  <si>
    <t>Realizar el seguimiento y escalamiento de incidentes que requieran atención especializada, coordinando con otras unidades de TI o proveedores hasta su resolución definitiva.</t>
  </si>
  <si>
    <t>Mantener actualizados los registros de inventario de activos tecnológicos, documentación técnica y bases de conocimiento, asegurando la trazabilidad y control de los recursos asignados.</t>
  </si>
  <si>
    <t>Brindar orientación y soporte a los usuarios en el uso de herramientas tecnológicas, buenas prácticas y procedimientos de TI, contribuyendo a mejorar la experiencia de servicio y reducir incidencias recurrentes.</t>
  </si>
  <si>
    <t>Ingeniería de Sistemas, Telecomunicaciones o Informática.</t>
  </si>
  <si>
    <t>Inteligencia de negocios</t>
  </si>
  <si>
    <t>6 años</t>
  </si>
  <si>
    <t>Conocimiento en mantenimiento preventivo y correctivo de equipos de cómputo.</t>
  </si>
  <si>
    <t>4 años</t>
  </si>
  <si>
    <t>2 años</t>
  </si>
  <si>
    <t xml:space="preserve">Curso </t>
  </si>
  <si>
    <t>Instalación de Redes</t>
  </si>
  <si>
    <t>Instalación y administración de Bases de Datos</t>
  </si>
  <si>
    <t>Project</t>
  </si>
  <si>
    <t>Outlook</t>
  </si>
  <si>
    <t>Visio</t>
  </si>
  <si>
    <t>Detección y solución de problemas de red.</t>
  </si>
  <si>
    <t>Detección y solución de problemas de dispositivos de hardware y software en general.</t>
  </si>
  <si>
    <t>Manejo de Base de Datos SQL Server 2008 o superiores.</t>
  </si>
  <si>
    <t>Control y seguimiento de órdenes de servicio</t>
  </si>
  <si>
    <t>Comunicación efectiva y manejo de grupos</t>
  </si>
  <si>
    <t>29/26</t>
  </si>
  <si>
    <t>Responsable de Soporte Help Desk</t>
  </si>
  <si>
    <t>Supervisor de Infraestructura y Soporte TI</t>
  </si>
  <si>
    <t>Profesional Experto</t>
  </si>
  <si>
    <t>Liderar y supervisar la operación del servicio de Help Desk, asegurando una atención eficiente, oportuna y de calidad a los usuarios, mediante la correcta gestión de incidentes, requerimientos y solicitudes de soporte. Es responsable de coordinar al equipo de soporte, monitorear el cumplimiento de los niveles de servicio (SLA), promover la resolución efectiva de incidentes y contribuir a la mejora continua de los procesos y servicios de TI.</t>
  </si>
  <si>
    <t>Realizar diseños de procesos, mecanismos, herramientas e instrumentos, garantizando la total fiabilidad de los productos elaborados según calidad y aplicabilidad de las propuestas requeridos en MSC.</t>
  </si>
  <si>
    <t>Brindar asesoramiento y recomendaciones técnicas e información confiable y oportuna.</t>
  </si>
  <si>
    <t>Analizar problemas de alto grado de complejidad y plantear soluciones de tal forma que sean resueltos de manera eficaz y eficiente.</t>
  </si>
  <si>
    <t>Coordinar con otras áreas y unidades la realización de proyectos y trabajos específicos, cumpliendo con normativas y plazos definidos.</t>
  </si>
  <si>
    <t>Contribuir al cumplimiento de metas, resultados y procesos definidos para su área, basado en los principios de eficacia y eficiencia.</t>
  </si>
  <si>
    <t>Coordinar, supervisar y desarrollar al equipo de Help Desk. - Organizar la distribución de cargas de trabajo y cobertura del servicio. Monitorear el desempeño y productividad del equipo.</t>
  </si>
  <si>
    <t>Asegurar la correcta atención, priorización, seguimiento y resolución de tickets. Gestionar incidentes críticos y escalaciones hacia otras áreas de TI. Garantizar la trazabilidad y calidad de los registros.</t>
  </si>
  <si>
    <t>Monitorear el cumplimiento de los niveles de servicio establecidos. Identificar desviaciones y coordinar acciones correctivas. Supervisar indicadores de tiempos de respuesta y resolución.</t>
  </si>
  <si>
    <t>Asegurar estándares de calidad en la atención y soporte. Monitorear la satisfacción de los usuarios. Identificar oportunidades para mejorar la experiencia y calidad del servicio.</t>
  </si>
  <si>
    <t>Coordinar con Infraestructura, Redes, Sistemas, Seguridad y proveedores. Gestionar escalaciones de incidentes y problemas de alto impacto. Asegurar una comunicación oportuna durante incidentes relevantes.</t>
  </si>
  <si>
    <t>Supervisar diariamente la operación y la cola de tickets. - Asignar y priorizar incidentes y requerimientos. - Dar seguimiento a tickets próximos a incumplir SLA. Supervisar el correcto registro, categorización, priorización y cierre de tickets.</t>
  </si>
  <si>
    <t>Coordinar con Infraestructura, Redes, Sistemas, Seguridad y otras áreas ante incidentes o requerimientos - Gestionar comunicaciones relacionadas con interrupciones o degradaciones de servicios. Coordinar con proveedores para la atención y resolución de incidentes.</t>
  </si>
  <si>
    <t>Manejo de paquetes Windows: Sistemas Operativos Windows, Ms Office, etc.</t>
  </si>
  <si>
    <t xml:space="preserve">Conocimientos en sistemas informáticos de gestion de Tickets </t>
  </si>
  <si>
    <t>Conocimiento de Redes , Servidores e infrastructura virtual</t>
  </si>
  <si>
    <t>3 años</t>
  </si>
  <si>
    <t xml:space="preserve">Sistemas Operativos  Windows Server </t>
  </si>
  <si>
    <t>Liderazgo</t>
  </si>
  <si>
    <t>Orientación hacia los resultados</t>
  </si>
  <si>
    <t>Gestión del cambio</t>
  </si>
  <si>
    <t>Facilidad de comunicación</t>
  </si>
  <si>
    <t>Trabajo en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</si>
</sst>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  <font>
      <sz val="11"/>
      <color theme="0"/>
      <name val="Calibri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sz val="9"/>
      <name val="Calibri"/>
      <family val="2"/>
    </font>
    <font>
      <sz val="9"/>
      <color theme="3" tint="-0.499984740745262"/>
      <name val="Calibri"/>
      <family val="2"/>
    </font>
    <font>
      <b/>
      <sz val="9"/>
      <color theme="3" tint="9.9978637043366805E-2"/>
      <name val="Calibri"/>
      <family val="2"/>
    </font>
    <font>
      <sz val="7"/>
      <color rgb="FF0A0A0A"/>
      <name val="Calibri"/>
      <family val="2"/>
    </font>
    <font>
      <u/>
      <sz val="11"/>
      <color theme="1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0"/>
      <name val="Calibri"/>
      <family val="2"/>
    </font>
    <font>
      <b/>
      <u/>
      <sz val="9"/>
      <color theme="1"/>
      <name val="Calibri"/>
      <family val="2"/>
    </font>
    <font>
      <sz val="7"/>
      <color theme="1"/>
      <name val="Calibri"/>
      <family val="2"/>
    </font>
    <font>
      <i/>
      <sz val="7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color theme="1"/>
      <name val="Calibri"/>
      <family val="2"/>
    </font>
    <font>
      <b/>
      <sz val="5"/>
      <color theme="1"/>
      <name val="Calibri"/>
      <family val="2"/>
    </font>
    <font>
      <b/>
      <sz val="6"/>
      <color theme="1"/>
      <name val="Calibri"/>
      <family val="2"/>
    </font>
    <font>
      <b/>
      <i/>
      <sz val="8"/>
      <color theme="1"/>
      <name val="Calibri"/>
      <family val="2"/>
    </font>
    <font>
      <i/>
      <sz val="7"/>
      <color theme="1"/>
      <name val="Calibri"/>
      <family val="2"/>
    </font>
    <font>
      <sz val="6"/>
      <color theme="1"/>
      <name val="Calibri"/>
      <family val="2"/>
    </font>
    <font>
      <b/>
      <sz val="7"/>
      <color theme="1"/>
      <name val="Calibri"/>
      <family val="2"/>
    </font>
    <font>
      <i/>
      <sz val="8"/>
      <color indexed="8"/>
      <name val="Calibri"/>
      <family val="2"/>
    </font>
    <font>
      <b/>
      <i/>
      <sz val="8"/>
      <color indexed="8"/>
      <name val="Calibri"/>
      <family val="2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i/>
      <sz val="7.5"/>
      <color theme="1"/>
      <name val="Aptos Narrow"/>
      <family val="2"/>
      <scheme val="minor"/>
    </font>
    <font>
      <i/>
      <sz val="7.5"/>
      <color theme="1"/>
      <name val="Aptos Narrow"/>
      <family val="2"/>
      <scheme val="minor"/>
    </font>
    <font>
      <b/>
      <sz val="8"/>
      <name val="Calibri"/>
      <family val="2"/>
    </font>
    <font>
      <b/>
      <sz val="8"/>
      <name val="Aptos Narrow"/>
      <family val="2"/>
      <scheme val="minor"/>
    </font>
    <font>
      <b/>
      <i/>
      <sz val="9"/>
      <color theme="1"/>
      <name val="Calibri"/>
      <family val="2"/>
    </font>
    <font>
      <b/>
      <i/>
      <sz val="7"/>
      <color theme="1"/>
      <name val="Calibri"/>
      <family val="2"/>
    </font>
    <font>
      <b/>
      <sz val="9"/>
      <color theme="1"/>
      <name val="Aptos Narrow"/>
      <family val="2"/>
      <scheme val="minor"/>
    </font>
    <font>
      <i/>
      <sz val="8"/>
      <color theme="1"/>
      <name val="Calibri"/>
      <family val="2"/>
    </font>
    <font>
      <b/>
      <sz val="10"/>
      <color theme="1"/>
      <name val="Times New Roman"/>
      <family val="1"/>
    </font>
    <font>
      <sz val="8"/>
      <color theme="0"/>
      <name val="Aptos Narrow"/>
      <family val="2"/>
      <scheme val="minor"/>
    </font>
    <font>
      <b/>
      <sz val="9"/>
      <color theme="3"/>
      <name val="Calibri"/>
      <family val="2"/>
    </font>
    <font>
      <b/>
      <i/>
      <sz val="7"/>
      <color indexed="8"/>
      <name val="Calibri"/>
      <family val="2"/>
    </font>
    <font>
      <i/>
      <sz val="7"/>
      <color indexed="8"/>
      <name val="Calibri"/>
      <family val="2"/>
    </font>
    <font>
      <b/>
      <i/>
      <u/>
      <sz val="9"/>
      <color theme="1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i/>
      <sz val="9"/>
      <color theme="1"/>
      <name val="Calibri"/>
      <family val="2"/>
    </font>
    <font>
      <i/>
      <sz val="7.5"/>
      <color theme="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rgb="FF000014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34998626667073579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/>
      <diagonal/>
    </border>
    <border>
      <left/>
      <right/>
      <top style="hair">
        <color theme="0" tint="-0.34998626667073579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500">
    <xf numFmtId="0" fontId="0" fillId="0" borderId="0" xfId="0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9" fillId="0" borderId="0" xfId="0" applyFont="1"/>
    <xf numFmtId="0" fontId="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9" fillId="6" borderId="23" xfId="0" applyFont="1" applyFill="1" applyBorder="1"/>
    <xf numFmtId="0" fontId="9" fillId="6" borderId="16" xfId="0" applyFont="1" applyFill="1" applyBorder="1"/>
    <xf numFmtId="0" fontId="1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1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15" fillId="0" borderId="0" xfId="0" applyFont="1"/>
    <xf numFmtId="0" fontId="16" fillId="6" borderId="15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6" fillId="6" borderId="23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vertical="center"/>
    </xf>
    <xf numFmtId="0" fontId="16" fillId="6" borderId="16" xfId="0" applyFont="1" applyFill="1" applyBorder="1" applyAlignment="1">
      <alignment vertical="center"/>
    </xf>
    <xf numFmtId="0" fontId="16" fillId="6" borderId="22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9" fillId="0" borderId="17" xfId="0" applyFont="1" applyBorder="1"/>
    <xf numFmtId="0" fontId="7" fillId="2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16" fillId="6" borderId="15" xfId="0" applyFont="1" applyFill="1" applyBorder="1" applyAlignment="1" applyProtection="1">
      <alignment horizontal="left" vertical="center"/>
      <protection locked="0"/>
    </xf>
    <xf numFmtId="0" fontId="16" fillId="6" borderId="16" xfId="0" applyFont="1" applyFill="1" applyBorder="1" applyAlignment="1" applyProtection="1">
      <alignment horizontal="left" vertical="center"/>
      <protection locked="0"/>
    </xf>
    <xf numFmtId="0" fontId="9" fillId="0" borderId="0" xfId="0" applyFont="1" applyProtection="1">
      <protection locked="0"/>
    </xf>
    <xf numFmtId="0" fontId="9" fillId="6" borderId="0" xfId="0" applyFont="1" applyFill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16" fillId="6" borderId="23" xfId="0" applyFont="1" applyFill="1" applyBorder="1" applyAlignment="1" applyProtection="1">
      <alignment horizontal="left" vertical="center"/>
      <protection locked="0"/>
    </xf>
    <xf numFmtId="0" fontId="16" fillId="6" borderId="15" xfId="0" applyFont="1" applyFill="1" applyBorder="1" applyAlignment="1" applyProtection="1">
      <alignment vertical="center"/>
      <protection locked="0"/>
    </xf>
    <xf numFmtId="0" fontId="16" fillId="6" borderId="16" xfId="0" applyFont="1" applyFill="1" applyBorder="1" applyAlignment="1" applyProtection="1">
      <alignment vertical="center"/>
      <protection locked="0"/>
    </xf>
    <xf numFmtId="0" fontId="9" fillId="6" borderId="23" xfId="0" applyFont="1" applyFill="1" applyBorder="1" applyProtection="1">
      <protection locked="0"/>
    </xf>
    <xf numFmtId="0" fontId="16" fillId="6" borderId="22" xfId="0" applyFont="1" applyFill="1" applyBorder="1" applyAlignment="1" applyProtection="1">
      <alignment vertical="center"/>
      <protection locked="0"/>
    </xf>
    <xf numFmtId="0" fontId="9" fillId="6" borderId="16" xfId="0" applyFont="1" applyFill="1" applyBorder="1" applyProtection="1"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6" borderId="18" xfId="0" applyFont="1" applyFill="1" applyBorder="1" applyProtection="1">
      <protection locked="0"/>
    </xf>
    <xf numFmtId="0" fontId="9" fillId="6" borderId="21" xfId="0" applyFont="1" applyFill="1" applyBorder="1" applyProtection="1">
      <protection locked="0"/>
    </xf>
    <xf numFmtId="0" fontId="9" fillId="6" borderId="19" xfId="0" applyFont="1" applyFill="1" applyBorder="1" applyProtection="1"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9" fillId="6" borderId="17" xfId="0" applyFont="1" applyFill="1" applyBorder="1" applyAlignment="1" applyProtection="1">
      <alignment horizontal="center"/>
      <protection locked="0"/>
    </xf>
    <xf numFmtId="0" fontId="9" fillId="6" borderId="17" xfId="0" applyFont="1" applyFill="1" applyBorder="1" applyProtection="1">
      <protection locked="0"/>
    </xf>
    <xf numFmtId="0" fontId="9" fillId="6" borderId="18" xfId="0" applyFont="1" applyFill="1" applyBorder="1" applyAlignment="1" applyProtection="1">
      <alignment vertical="center"/>
      <protection locked="0"/>
    </xf>
    <xf numFmtId="0" fontId="9" fillId="6" borderId="21" xfId="0" applyFont="1" applyFill="1" applyBorder="1" applyAlignment="1" applyProtection="1">
      <alignment vertical="center"/>
      <protection locked="0"/>
    </xf>
    <xf numFmtId="0" fontId="9" fillId="6" borderId="19" xfId="0" applyFont="1" applyFill="1" applyBorder="1" applyAlignment="1" applyProtection="1">
      <alignment vertical="center"/>
      <protection locked="0"/>
    </xf>
    <xf numFmtId="14" fontId="9" fillId="0" borderId="17" xfId="0" applyNumberFormat="1" applyFont="1" applyBorder="1" applyProtection="1">
      <protection locked="0"/>
    </xf>
    <xf numFmtId="164" fontId="9" fillId="0" borderId="17" xfId="0" applyNumberFormat="1" applyFont="1" applyBorder="1" applyAlignment="1" applyProtection="1">
      <alignment vertical="center"/>
      <protection locked="0"/>
    </xf>
    <xf numFmtId="14" fontId="9" fillId="0" borderId="21" xfId="0" applyNumberFormat="1" applyFont="1" applyBorder="1" applyProtection="1">
      <protection locked="0"/>
    </xf>
    <xf numFmtId="14" fontId="9" fillId="0" borderId="18" xfId="0" applyNumberFormat="1" applyFont="1" applyBorder="1" applyProtection="1">
      <protection locked="0"/>
    </xf>
    <xf numFmtId="14" fontId="9" fillId="0" borderId="19" xfId="0" applyNumberFormat="1" applyFont="1" applyBorder="1" applyProtection="1">
      <protection locked="0"/>
    </xf>
    <xf numFmtId="0" fontId="9" fillId="0" borderId="21" xfId="0" applyFont="1" applyBorder="1" applyProtection="1">
      <protection locked="0"/>
    </xf>
    <xf numFmtId="0" fontId="9" fillId="0" borderId="18" xfId="0" applyFont="1" applyBorder="1" applyProtection="1">
      <protection locked="0"/>
    </xf>
    <xf numFmtId="0" fontId="9" fillId="0" borderId="19" xfId="0" applyFont="1" applyBorder="1" applyProtection="1">
      <protection locked="0"/>
    </xf>
    <xf numFmtId="0" fontId="9" fillId="0" borderId="17" xfId="0" applyFont="1" applyBorder="1" applyProtection="1">
      <protection locked="0"/>
    </xf>
    <xf numFmtId="164" fontId="9" fillId="0" borderId="17" xfId="0" applyNumberFormat="1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9" fillId="6" borderId="21" xfId="0" applyFont="1" applyFill="1" applyBorder="1" applyAlignment="1" applyProtection="1">
      <alignment horizontal="center" wrapText="1"/>
      <protection locked="0"/>
    </xf>
    <xf numFmtId="0" fontId="9" fillId="7" borderId="23" xfId="0" applyFont="1" applyFill="1" applyBorder="1" applyProtection="1">
      <protection locked="0"/>
    </xf>
    <xf numFmtId="0" fontId="14" fillId="5" borderId="25" xfId="0" applyFont="1" applyFill="1" applyBorder="1" applyProtection="1">
      <protection locked="0"/>
    </xf>
    <xf numFmtId="0" fontId="14" fillId="5" borderId="26" xfId="0" applyFont="1" applyFill="1" applyBorder="1" applyProtection="1">
      <protection locked="0"/>
    </xf>
    <xf numFmtId="0" fontId="14" fillId="5" borderId="20" xfId="0" applyFont="1" applyFill="1" applyBorder="1" applyAlignment="1" applyProtection="1">
      <alignment horizontal="left" indent="1"/>
      <protection locked="0"/>
    </xf>
    <xf numFmtId="0" fontId="14" fillId="5" borderId="0" xfId="0" applyFont="1" applyFill="1" applyProtection="1">
      <protection locked="0"/>
    </xf>
    <xf numFmtId="0" fontId="14" fillId="5" borderId="28" xfId="0" applyFont="1" applyFill="1" applyBorder="1" applyAlignment="1" applyProtection="1">
      <alignment horizontal="left" indent="1"/>
      <protection locked="0"/>
    </xf>
    <xf numFmtId="0" fontId="14" fillId="5" borderId="29" xfId="0" applyFont="1" applyFill="1" applyBorder="1" applyProtection="1">
      <protection locked="0"/>
    </xf>
    <xf numFmtId="0" fontId="9" fillId="7" borderId="0" xfId="0" applyFont="1" applyFill="1" applyProtection="1">
      <protection locked="0"/>
    </xf>
    <xf numFmtId="0" fontId="9" fillId="6" borderId="25" xfId="0" applyFont="1" applyFill="1" applyBorder="1" applyProtection="1">
      <protection locked="0"/>
    </xf>
    <xf numFmtId="0" fontId="9" fillId="6" borderId="26" xfId="0" applyFont="1" applyFill="1" applyBorder="1" applyProtection="1">
      <protection locked="0"/>
    </xf>
    <xf numFmtId="0" fontId="9" fillId="6" borderId="20" xfId="0" applyFont="1" applyFill="1" applyBorder="1" applyProtection="1">
      <protection locked="0"/>
    </xf>
    <xf numFmtId="0" fontId="9" fillId="6" borderId="0" xfId="0" applyFont="1" applyFill="1" applyProtection="1">
      <protection locked="0"/>
    </xf>
    <xf numFmtId="0" fontId="9" fillId="6" borderId="28" xfId="0" applyFont="1" applyFill="1" applyBorder="1" applyProtection="1">
      <protection locked="0"/>
    </xf>
    <xf numFmtId="0" fontId="9" fillId="6" borderId="29" xfId="0" applyFont="1" applyFill="1" applyBorder="1" applyProtection="1">
      <protection locked="0"/>
    </xf>
    <xf numFmtId="0" fontId="9" fillId="0" borderId="0" xfId="0" applyFont="1" applyAlignment="1">
      <alignment horizontal="center"/>
    </xf>
    <xf numFmtId="0" fontId="9" fillId="6" borderId="17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2" xfId="0" applyFont="1" applyBorder="1"/>
    <xf numFmtId="0" fontId="9" fillId="6" borderId="22" xfId="0" applyFont="1" applyFill="1" applyBorder="1" applyAlignment="1">
      <alignment horizontal="center"/>
    </xf>
    <xf numFmtId="0" fontId="9" fillId="6" borderId="22" xfId="0" applyFont="1" applyFill="1" applyBorder="1"/>
    <xf numFmtId="0" fontId="9" fillId="6" borderId="22" xfId="0" applyFont="1" applyFill="1" applyBorder="1" applyAlignment="1">
      <alignment horizontal="center" vertical="center"/>
    </xf>
    <xf numFmtId="164" fontId="9" fillId="0" borderId="22" xfId="0" applyNumberFormat="1" applyFont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164" fontId="9" fillId="0" borderId="22" xfId="0" applyNumberFormat="1" applyFont="1" applyBorder="1"/>
    <xf numFmtId="0" fontId="13" fillId="0" borderId="0" xfId="0" applyFont="1" applyAlignment="1">
      <alignment vertical="center" wrapText="1"/>
    </xf>
    <xf numFmtId="0" fontId="4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6" borderId="16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wrapText="1"/>
    </xf>
    <xf numFmtId="0" fontId="9" fillId="6" borderId="49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9" fillId="0" borderId="42" xfId="0" applyFont="1" applyBorder="1" applyAlignment="1" applyProtection="1">
      <alignment vertical="center" wrapText="1"/>
      <protection locked="0"/>
    </xf>
    <xf numFmtId="0" fontId="9" fillId="0" borderId="43" xfId="0" applyFont="1" applyBorder="1" applyAlignment="1" applyProtection="1">
      <alignment vertical="center" wrapText="1"/>
      <protection locked="0"/>
    </xf>
    <xf numFmtId="0" fontId="9" fillId="0" borderId="44" xfId="0" applyFont="1" applyBorder="1" applyAlignment="1" applyProtection="1">
      <alignment vertical="center" wrapText="1"/>
      <protection locked="0"/>
    </xf>
    <xf numFmtId="0" fontId="8" fillId="6" borderId="49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6" fillId="0" borderId="0" xfId="0" applyFont="1" applyAlignment="1">
      <alignment horizontal="justify" vertical="center"/>
    </xf>
    <xf numFmtId="0" fontId="4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5" fillId="0" borderId="0" xfId="0" applyFont="1" applyAlignment="1">
      <alignment horizontal="justify" vertical="center"/>
    </xf>
    <xf numFmtId="0" fontId="6" fillId="0" borderId="8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30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2" fillId="0" borderId="0" xfId="0" applyFont="1" applyAlignment="1">
      <alignment horizontal="left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27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30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9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0" fillId="0" borderId="0" xfId="0" applyFont="1" applyAlignment="1">
      <alignment vertical="center"/>
    </xf>
    <xf numFmtId="0" fontId="6" fillId="10" borderId="0" xfId="0" applyFont="1" applyFill="1" applyAlignment="1">
      <alignment vertical="center"/>
    </xf>
    <xf numFmtId="0" fontId="4" fillId="10" borderId="0" xfId="0" applyFont="1" applyFill="1" applyAlignment="1">
      <alignment vertical="center" wrapText="1"/>
    </xf>
    <xf numFmtId="0" fontId="30" fillId="10" borderId="0" xfId="0" applyFont="1" applyFill="1" applyAlignment="1">
      <alignment vertical="center" wrapText="1"/>
    </xf>
    <xf numFmtId="0" fontId="1" fillId="10" borderId="0" xfId="0" applyFont="1" applyFill="1" applyAlignment="1">
      <alignment vertical="center"/>
    </xf>
    <xf numFmtId="0" fontId="39" fillId="10" borderId="0" xfId="0" applyFont="1" applyFill="1" applyAlignment="1">
      <alignment vertical="center" wrapText="1"/>
    </xf>
    <xf numFmtId="0" fontId="40" fillId="10" borderId="0" xfId="0" applyFont="1" applyFill="1" applyAlignment="1">
      <alignment vertical="center"/>
    </xf>
    <xf numFmtId="0" fontId="39" fillId="10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29" fillId="3" borderId="0" xfId="0" applyFont="1" applyFill="1" applyAlignment="1">
      <alignment vertical="center"/>
    </xf>
    <xf numFmtId="0" fontId="30" fillId="3" borderId="0" xfId="0" applyFont="1" applyFill="1" applyAlignment="1">
      <alignment vertical="center" wrapText="1"/>
    </xf>
    <xf numFmtId="0" fontId="30" fillId="3" borderId="5" xfId="0" applyFont="1" applyFill="1" applyBorder="1" applyAlignment="1">
      <alignment vertical="center" wrapText="1"/>
    </xf>
    <xf numFmtId="49" fontId="30" fillId="3" borderId="5" xfId="0" applyNumberFormat="1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0" fontId="34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39" fillId="3" borderId="0" xfId="0" applyFont="1" applyFill="1" applyAlignment="1">
      <alignment vertical="center"/>
    </xf>
    <xf numFmtId="0" fontId="32" fillId="4" borderId="1" xfId="0" applyFont="1" applyFill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14" fontId="9" fillId="0" borderId="22" xfId="0" applyNumberFormat="1" applyFont="1" applyBorder="1" applyAlignment="1" applyProtection="1">
      <alignment vertical="center" wrapText="1"/>
      <protection locked="0"/>
    </xf>
    <xf numFmtId="0" fontId="9" fillId="0" borderId="22" xfId="0" applyFont="1" applyBorder="1" applyAlignment="1" applyProtection="1">
      <alignment vertical="center" wrapText="1"/>
      <protection locked="0"/>
    </xf>
    <xf numFmtId="0" fontId="17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9" fillId="0" borderId="0" xfId="0" applyFont="1" applyAlignment="1" applyProtection="1">
      <alignment horizontal="center"/>
      <protection locked="0"/>
    </xf>
    <xf numFmtId="0" fontId="36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54" xfId="0" applyFont="1" applyBorder="1" applyAlignment="1" applyProtection="1">
      <alignment horizontal="left" vertical="center" wrapText="1"/>
      <protection locked="0"/>
    </xf>
    <xf numFmtId="0" fontId="8" fillId="0" borderId="5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36" fillId="2" borderId="51" xfId="0" applyFont="1" applyFill="1" applyBorder="1" applyAlignment="1">
      <alignment horizontal="center" vertical="center" wrapText="1"/>
    </xf>
    <xf numFmtId="0" fontId="36" fillId="2" borderId="32" xfId="0" applyFont="1" applyFill="1" applyBorder="1" applyAlignment="1">
      <alignment horizontal="center" vertical="center" wrapText="1"/>
    </xf>
    <xf numFmtId="0" fontId="36" fillId="2" borderId="5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/>
    </xf>
    <xf numFmtId="0" fontId="9" fillId="0" borderId="22" xfId="0" applyFont="1" applyBorder="1" applyAlignment="1" applyProtection="1">
      <alignment horizontal="center" vertical="center" wrapText="1"/>
      <protection locked="0"/>
    </xf>
    <xf numFmtId="14" fontId="9" fillId="0" borderId="22" xfId="0" applyNumberFormat="1" applyFont="1" applyBorder="1" applyAlignment="1" applyProtection="1">
      <alignment horizontal="left" vertical="center" wrapText="1"/>
      <protection locked="0"/>
    </xf>
    <xf numFmtId="0" fontId="9" fillId="3" borderId="22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51" xfId="0" applyFont="1" applyBorder="1" applyAlignment="1" applyProtection="1">
      <alignment horizontal="center"/>
      <protection locked="0"/>
    </xf>
    <xf numFmtId="0" fontId="9" fillId="0" borderId="52" xfId="0" applyFont="1" applyBorder="1" applyAlignment="1" applyProtection="1">
      <alignment horizontal="center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27" fillId="2" borderId="46" xfId="0" applyFont="1" applyFill="1" applyBorder="1" applyAlignment="1">
      <alignment horizontal="center" vertical="center" wrapText="1"/>
    </xf>
    <xf numFmtId="0" fontId="27" fillId="2" borderId="4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left" vertical="center"/>
    </xf>
    <xf numFmtId="0" fontId="13" fillId="6" borderId="22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7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center" vertical="center" wrapText="1"/>
    </xf>
    <xf numFmtId="0" fontId="36" fillId="2" borderId="23" xfId="0" applyFont="1" applyFill="1" applyBorder="1" applyAlignment="1">
      <alignment horizontal="center" vertical="center" wrapText="1"/>
    </xf>
    <xf numFmtId="17" fontId="9" fillId="0" borderId="18" xfId="0" quotePrefix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6" borderId="42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/>
    </xf>
    <xf numFmtId="0" fontId="9" fillId="6" borderId="44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23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6" fillId="6" borderId="15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/>
    </xf>
    <xf numFmtId="0" fontId="16" fillId="6" borderId="23" xfId="0" applyFont="1" applyFill="1" applyBorder="1" applyAlignment="1">
      <alignment horizontal="center" vertical="center"/>
    </xf>
    <xf numFmtId="49" fontId="9" fillId="0" borderId="15" xfId="0" applyNumberFormat="1" applyFont="1" applyBorder="1" applyAlignment="1" applyProtection="1">
      <alignment horizontal="center" vertical="center"/>
      <protection locked="0"/>
    </xf>
    <xf numFmtId="49" fontId="9" fillId="0" borderId="16" xfId="0" applyNumberFormat="1" applyFont="1" applyBorder="1" applyAlignment="1" applyProtection="1">
      <alignment horizontal="center" vertical="center"/>
      <protection locked="0"/>
    </xf>
    <xf numFmtId="49" fontId="9" fillId="0" borderId="23" xfId="0" applyNumberFormat="1" applyFont="1" applyBorder="1" applyAlignment="1" applyProtection="1">
      <alignment horizontal="center" vertical="center"/>
      <protection locked="0"/>
    </xf>
    <xf numFmtId="0" fontId="15" fillId="3" borderId="22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19" fillId="0" borderId="15" xfId="1" applyBorder="1" applyAlignment="1" applyProtection="1">
      <alignment horizontal="center"/>
      <protection locked="0"/>
    </xf>
    <xf numFmtId="49" fontId="9" fillId="0" borderId="18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19" xfId="0" applyNumberFormat="1" applyFont="1" applyBorder="1" applyAlignment="1" applyProtection="1">
      <alignment horizontal="center" vertical="center"/>
      <protection locked="0"/>
    </xf>
    <xf numFmtId="0" fontId="13" fillId="6" borderId="22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52" xfId="0" applyFont="1" applyFill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13" fillId="6" borderId="47" xfId="0" applyFont="1" applyFill="1" applyBorder="1" applyAlignment="1">
      <alignment horizontal="center" vertical="center" wrapText="1"/>
    </xf>
    <xf numFmtId="0" fontId="13" fillId="6" borderId="48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3" fillId="6" borderId="23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6" xfId="0" applyFont="1" applyFill="1" applyBorder="1" applyAlignment="1">
      <alignment horizontal="center" vertical="center" wrapText="1"/>
    </xf>
    <xf numFmtId="0" fontId="36" fillId="3" borderId="23" xfId="0" applyFont="1" applyFill="1" applyBorder="1" applyAlignment="1">
      <alignment horizontal="center" vertical="center" wrapText="1"/>
    </xf>
    <xf numFmtId="0" fontId="13" fillId="6" borderId="57" xfId="0" applyFont="1" applyFill="1" applyBorder="1" applyAlignment="1">
      <alignment horizontal="center"/>
    </xf>
    <xf numFmtId="0" fontId="13" fillId="6" borderId="58" xfId="0" applyFont="1" applyFill="1" applyBorder="1" applyAlignment="1">
      <alignment horizontal="center"/>
    </xf>
    <xf numFmtId="0" fontId="13" fillId="6" borderId="43" xfId="0" applyFont="1" applyFill="1" applyBorder="1" applyAlignment="1">
      <alignment horizontal="center"/>
    </xf>
    <xf numFmtId="0" fontId="13" fillId="6" borderId="44" xfId="0" applyFont="1" applyFill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22" xfId="0" applyFont="1" applyBorder="1" applyAlignment="1" applyProtection="1">
      <alignment horizontal="left"/>
      <protection locked="0"/>
    </xf>
    <xf numFmtId="0" fontId="9" fillId="0" borderId="22" xfId="0" applyFont="1" applyBorder="1" applyProtection="1">
      <protection locked="0"/>
    </xf>
    <xf numFmtId="0" fontId="9" fillId="6" borderId="22" xfId="0" applyFont="1" applyFill="1" applyBorder="1" applyAlignment="1">
      <alignment horizontal="left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9" fillId="6" borderId="22" xfId="0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27" fillId="3" borderId="15" xfId="0" applyFont="1" applyFill="1" applyBorder="1" applyAlignment="1">
      <alignment horizontal="center" vertical="center" wrapText="1"/>
    </xf>
    <xf numFmtId="0" fontId="27" fillId="3" borderId="23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6" fillId="2" borderId="50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13" fillId="6" borderId="15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 wrapText="1"/>
    </xf>
    <xf numFmtId="0" fontId="36" fillId="6" borderId="16" xfId="0" applyFont="1" applyFill="1" applyBorder="1" applyAlignment="1">
      <alignment horizontal="center" vertical="center" wrapText="1"/>
    </xf>
    <xf numFmtId="0" fontId="36" fillId="6" borderId="23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6" borderId="46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6" borderId="46" xfId="0" applyFont="1" applyFill="1" applyBorder="1" applyAlignment="1">
      <alignment horizontal="center" vertical="center"/>
    </xf>
    <xf numFmtId="0" fontId="9" fillId="6" borderId="48" xfId="0" applyFont="1" applyFill="1" applyBorder="1" applyAlignment="1">
      <alignment horizontal="center" vertical="center"/>
    </xf>
    <xf numFmtId="0" fontId="27" fillId="2" borderId="51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6" borderId="32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51" fillId="4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30" fillId="2" borderId="15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9" fillId="0" borderId="43" xfId="0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2" borderId="22" xfId="0" applyFont="1" applyFill="1" applyBorder="1" applyAlignment="1">
      <alignment horizontal="center" vertic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22" fillId="0" borderId="8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8" xfId="0" applyFont="1" applyFill="1" applyBorder="1" applyAlignment="1" applyProtection="1">
      <alignment horizontal="center" wrapText="1"/>
      <protection locked="0"/>
    </xf>
    <xf numFmtId="0" fontId="8" fillId="3" borderId="9" xfId="0" applyFont="1" applyFill="1" applyBorder="1" applyAlignment="1" applyProtection="1">
      <alignment horizont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12" fillId="5" borderId="0" xfId="0" applyFont="1" applyFill="1" applyAlignment="1" applyProtection="1">
      <alignment horizontal="center"/>
      <protection locked="0"/>
    </xf>
    <xf numFmtId="0" fontId="17" fillId="2" borderId="0" xfId="0" applyFont="1" applyFill="1" applyAlignment="1" applyProtection="1">
      <alignment horizontal="left" vertical="center"/>
      <protection locked="0"/>
    </xf>
    <xf numFmtId="0" fontId="16" fillId="6" borderId="15" xfId="0" applyFont="1" applyFill="1" applyBorder="1" applyAlignment="1" applyProtection="1">
      <alignment horizontal="left" vertical="center"/>
      <protection locked="0"/>
    </xf>
    <xf numFmtId="0" fontId="16" fillId="6" borderId="16" xfId="0" applyFont="1" applyFill="1" applyBorder="1" applyAlignment="1" applyProtection="1">
      <alignment horizontal="left" vertical="center"/>
      <protection locked="0"/>
    </xf>
    <xf numFmtId="0" fontId="16" fillId="6" borderId="23" xfId="0" applyFont="1" applyFill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16" fillId="6" borderId="15" xfId="0" applyFont="1" applyFill="1" applyBorder="1" applyAlignment="1" applyProtection="1">
      <alignment horizontal="center" vertical="center"/>
      <protection locked="0"/>
    </xf>
    <xf numFmtId="0" fontId="16" fillId="6" borderId="16" xfId="0" applyFont="1" applyFill="1" applyBorder="1" applyAlignment="1" applyProtection="1">
      <alignment horizontal="center" vertical="center"/>
      <protection locked="0"/>
    </xf>
    <xf numFmtId="0" fontId="16" fillId="6" borderId="23" xfId="0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/>
      <protection locked="0"/>
    </xf>
    <xf numFmtId="0" fontId="9" fillId="6" borderId="26" xfId="0" applyFont="1" applyFill="1" applyBorder="1" applyAlignment="1" applyProtection="1">
      <alignment horizontal="center"/>
      <protection locked="0"/>
    </xf>
    <xf numFmtId="0" fontId="9" fillId="6" borderId="27" xfId="0" applyFont="1" applyFill="1" applyBorder="1" applyAlignment="1" applyProtection="1">
      <alignment horizontal="center"/>
      <protection locked="0"/>
    </xf>
    <xf numFmtId="0" fontId="9" fillId="6" borderId="25" xfId="0" applyFont="1" applyFill="1" applyBorder="1" applyAlignment="1" applyProtection="1">
      <alignment horizontal="center" vertical="center"/>
      <protection locked="0"/>
    </xf>
    <xf numFmtId="0" fontId="9" fillId="6" borderId="26" xfId="0" applyFont="1" applyFill="1" applyBorder="1" applyAlignment="1" applyProtection="1">
      <alignment horizontal="center" vertical="center"/>
      <protection locked="0"/>
    </xf>
    <xf numFmtId="0" fontId="9" fillId="6" borderId="27" xfId="0" applyFont="1" applyFill="1" applyBorder="1" applyAlignment="1" applyProtection="1">
      <alignment horizontal="center" vertical="center"/>
      <protection locked="0"/>
    </xf>
    <xf numFmtId="0" fontId="9" fillId="6" borderId="28" xfId="0" applyFont="1" applyFill="1" applyBorder="1" applyAlignment="1" applyProtection="1">
      <alignment horizontal="center" vertical="center"/>
      <protection locked="0"/>
    </xf>
    <xf numFmtId="0" fontId="9" fillId="6" borderId="29" xfId="0" applyFont="1" applyFill="1" applyBorder="1" applyAlignment="1" applyProtection="1">
      <alignment horizontal="center" vertical="center"/>
      <protection locked="0"/>
    </xf>
    <xf numFmtId="0" fontId="9" fillId="6" borderId="30" xfId="0" applyFont="1" applyFill="1" applyBorder="1" applyAlignment="1" applyProtection="1">
      <alignment horizontal="center" vertical="center"/>
      <protection locked="0"/>
    </xf>
    <xf numFmtId="0" fontId="9" fillId="6" borderId="28" xfId="0" applyFont="1" applyFill="1" applyBorder="1" applyAlignment="1" applyProtection="1">
      <alignment horizontal="center"/>
      <protection locked="0"/>
    </xf>
    <xf numFmtId="0" fontId="9" fillId="6" borderId="29" xfId="0" applyFont="1" applyFill="1" applyBorder="1" applyAlignment="1" applyProtection="1">
      <alignment horizontal="center"/>
      <protection locked="0"/>
    </xf>
    <xf numFmtId="0" fontId="9" fillId="6" borderId="30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21" xfId="0" applyFont="1" applyBorder="1" applyAlignment="1" applyProtection="1">
      <alignment horizontal="left"/>
      <protection locked="0"/>
    </xf>
    <xf numFmtId="0" fontId="18" fillId="0" borderId="19" xfId="0" applyFont="1" applyBorder="1" applyAlignment="1" applyProtection="1">
      <alignment horizontal="left"/>
      <protection locked="0"/>
    </xf>
    <xf numFmtId="0" fontId="13" fillId="6" borderId="18" xfId="0" applyFont="1" applyFill="1" applyBorder="1" applyAlignment="1" applyProtection="1">
      <alignment horizontal="center"/>
      <protection locked="0"/>
    </xf>
    <xf numFmtId="0" fontId="13" fillId="6" borderId="21" xfId="0" applyFont="1" applyFill="1" applyBorder="1" applyAlignment="1" applyProtection="1">
      <alignment horizontal="center"/>
      <protection locked="0"/>
    </xf>
    <xf numFmtId="0" fontId="13" fillId="6" borderId="19" xfId="0" applyFont="1" applyFill="1" applyBorder="1" applyAlignment="1" applyProtection="1">
      <alignment horizont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0" fontId="13" fillId="2" borderId="27" xfId="0" applyFont="1" applyFill="1" applyBorder="1" applyAlignment="1" applyProtection="1">
      <alignment horizontal="center" vertical="center"/>
      <protection locked="0"/>
    </xf>
    <xf numFmtId="0" fontId="9" fillId="6" borderId="20" xfId="0" applyFont="1" applyFill="1" applyBorder="1" applyAlignment="1" applyProtection="1">
      <alignment horizontal="center"/>
      <protection locked="0"/>
    </xf>
    <xf numFmtId="0" fontId="9" fillId="6" borderId="2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9" fillId="6" borderId="17" xfId="0" applyFont="1" applyFill="1" applyBorder="1" applyAlignment="1" applyProtection="1">
      <alignment horizontal="center"/>
      <protection locked="0"/>
    </xf>
    <xf numFmtId="0" fontId="9" fillId="6" borderId="18" xfId="0" applyFont="1" applyFill="1" applyBorder="1" applyAlignment="1" applyProtection="1">
      <alignment horizontal="center"/>
      <protection locked="0"/>
    </xf>
    <xf numFmtId="0" fontId="9" fillId="6" borderId="21" xfId="0" applyFont="1" applyFill="1" applyBorder="1" applyAlignment="1" applyProtection="1">
      <alignment horizontal="center"/>
      <protection locked="0"/>
    </xf>
    <xf numFmtId="0" fontId="9" fillId="6" borderId="19" xfId="0" applyFont="1" applyFill="1" applyBorder="1" applyAlignment="1" applyProtection="1">
      <alignment horizontal="center"/>
      <protection locked="0"/>
    </xf>
    <xf numFmtId="0" fontId="17" fillId="7" borderId="0" xfId="0" applyFont="1" applyFill="1" applyAlignment="1" applyProtection="1">
      <alignment horizontal="left" vertical="center"/>
      <protection locked="0"/>
    </xf>
    <xf numFmtId="0" fontId="9" fillId="7" borderId="16" xfId="0" applyFont="1" applyFill="1" applyBorder="1" applyAlignment="1" applyProtection="1">
      <alignment horizontal="center"/>
      <protection locked="0"/>
    </xf>
    <xf numFmtId="0" fontId="9" fillId="7" borderId="23" xfId="0" applyFont="1" applyFill="1" applyBorder="1" applyAlignment="1" applyProtection="1">
      <alignment horizontal="center"/>
      <protection locked="0"/>
    </xf>
    <xf numFmtId="0" fontId="9" fillId="6" borderId="15" xfId="0" applyFont="1" applyFill="1" applyBorder="1" applyAlignment="1" applyProtection="1">
      <alignment horizontal="center"/>
      <protection locked="0"/>
    </xf>
    <xf numFmtId="0" fontId="9" fillId="6" borderId="16" xfId="0" applyFont="1" applyFill="1" applyBorder="1" applyAlignment="1" applyProtection="1">
      <alignment horizontal="center"/>
      <protection locked="0"/>
    </xf>
    <xf numFmtId="0" fontId="9" fillId="6" borderId="23" xfId="0" applyFont="1" applyFill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9" fillId="6" borderId="18" xfId="0" applyFont="1" applyFill="1" applyBorder="1" applyAlignment="1">
      <alignment horizontal="center"/>
    </xf>
    <xf numFmtId="0" fontId="9" fillId="6" borderId="21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8" borderId="17" xfId="0" applyFont="1" applyFill="1" applyBorder="1" applyAlignment="1" applyProtection="1">
      <alignment horizontal="center"/>
      <protection locked="0"/>
    </xf>
    <xf numFmtId="0" fontId="9" fillId="6" borderId="18" xfId="0" applyFont="1" applyFill="1" applyBorder="1" applyAlignment="1" applyProtection="1">
      <alignment horizontal="left" vertical="center"/>
      <protection locked="0"/>
    </xf>
    <xf numFmtId="0" fontId="9" fillId="6" borderId="21" xfId="0" applyFont="1" applyFill="1" applyBorder="1" applyAlignment="1" applyProtection="1">
      <alignment horizontal="left" vertical="center"/>
      <protection locked="0"/>
    </xf>
    <xf numFmtId="0" fontId="9" fillId="6" borderId="19" xfId="0" applyFont="1" applyFill="1" applyBorder="1" applyAlignment="1" applyProtection="1">
      <alignment horizontal="left" vertical="center"/>
      <protection locked="0"/>
    </xf>
    <xf numFmtId="0" fontId="9" fillId="7" borderId="18" xfId="0" applyFont="1" applyFill="1" applyBorder="1" applyAlignment="1" applyProtection="1">
      <alignment horizontal="center"/>
      <protection locked="0"/>
    </xf>
    <xf numFmtId="0" fontId="9" fillId="7" borderId="21" xfId="0" applyFont="1" applyFill="1" applyBorder="1" applyAlignment="1" applyProtection="1">
      <alignment horizontal="center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9" fillId="6" borderId="21" xfId="0" applyFont="1" applyFill="1" applyBorder="1" applyAlignment="1" applyProtection="1">
      <alignment horizontal="center" vertical="center"/>
      <protection locked="0"/>
    </xf>
    <xf numFmtId="0" fontId="9" fillId="6" borderId="19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/>
    </xf>
    <xf numFmtId="0" fontId="47" fillId="2" borderId="13" xfId="0" applyFont="1" applyFill="1" applyBorder="1" applyAlignment="1">
      <alignment horizontal="center" vertical="center" wrapText="1"/>
    </xf>
    <xf numFmtId="0" fontId="47" fillId="2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7" fillId="2" borderId="1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57" fillId="0" borderId="0" xfId="0" applyFont="1" applyAlignment="1">
      <alignment horizontal="lef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3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 applyProtection="1">
      <alignment horizontal="justify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49" fontId="9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justify" vertical="center" wrapText="1"/>
    </xf>
    <xf numFmtId="0" fontId="9" fillId="0" borderId="1" xfId="0" applyFont="1" applyBorder="1" applyAlignment="1" applyProtection="1">
      <alignment horizontal="justify" vertical="center"/>
      <protection locked="0"/>
    </xf>
    <xf numFmtId="0" fontId="30" fillId="0" borderId="8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40" xfId="0" applyFont="1" applyFill="1" applyBorder="1" applyAlignment="1">
      <alignment horizontal="center" vertical="center" wrapText="1"/>
    </xf>
    <xf numFmtId="0" fontId="25" fillId="4" borderId="4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64719</xdr:colOff>
      <xdr:row>0</xdr:row>
      <xdr:rowOff>16984</xdr:rowOff>
    </xdr:from>
    <xdr:to>
      <xdr:col>7</xdr:col>
      <xdr:colOff>246062</xdr:colOff>
      <xdr:row>2</xdr:row>
      <xdr:rowOff>68045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0E62CB-6AF8-4135-BAE5-AE74C44EB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579" y="16984"/>
          <a:ext cx="1461503" cy="5235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</xdr:colOff>
      <xdr:row>1</xdr:row>
      <xdr:rowOff>76200</xdr:rowOff>
    </xdr:from>
    <xdr:to>
      <xdr:col>8</xdr:col>
      <xdr:colOff>20882</xdr:colOff>
      <xdr:row>3</xdr:row>
      <xdr:rowOff>134012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3B5158-67DD-75FE-4719-DA1DB53F1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" y="260350"/>
          <a:ext cx="1479626" cy="5270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51015</xdr:rowOff>
    </xdr:from>
    <xdr:to>
      <xdr:col>2</xdr:col>
      <xdr:colOff>287655</xdr:colOff>
      <xdr:row>2</xdr:row>
      <xdr:rowOff>170737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648012-85B4-48F3-9501-C268EE99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84365"/>
          <a:ext cx="742950" cy="409282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</xdr:colOff>
      <xdr:row>142</xdr:row>
      <xdr:rowOff>66676</xdr:rowOff>
    </xdr:from>
    <xdr:to>
      <xdr:col>10</xdr:col>
      <xdr:colOff>236220</xdr:colOff>
      <xdr:row>143</xdr:row>
      <xdr:rowOff>345248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E16914-8A6F-4B1A-B593-875BB935A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9815" y="31032451"/>
          <a:ext cx="1049655" cy="5166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ldera\Desktop\Movimiento%20de%20TI\Convocatoria\DP%20Especialista%20de%20Help%20Desk.xlsx" TargetMode="External"/><Relationship Id="rId1" Type="http://schemas.openxmlformats.org/officeDocument/2006/relationships/externalLinkPath" Target="DP%20Especialista%20de%20Help%20De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PLEADO"/>
      <sheetName val="Sheet1"/>
    </sheetNames>
    <sheetDataSet>
      <sheetData sheetId="0">
        <row r="24">
          <cell r="I24"/>
        </row>
      </sheetData>
      <sheetData sheetId="1">
        <row r="1">
          <cell r="A1" t="str">
            <v>Corporativa</v>
          </cell>
          <cell r="B1" t="str">
            <v>Javier Diez de Medina</v>
          </cell>
          <cell r="C1" t="str">
            <v>Vicepresidente Corporativo</v>
          </cell>
          <cell r="X1" t="str">
            <v>Gerente de Recursos Humanos y Servicios de Personal</v>
          </cell>
        </row>
        <row r="2">
          <cell r="A2" t="str">
            <v>Desarrollo de Proyectos</v>
          </cell>
          <cell r="B2" t="str">
            <v>Christopher Patrick McGoldrick</v>
          </cell>
          <cell r="C2" t="str">
            <v>Vicepresidente de Desarrollo de Proyectos</v>
          </cell>
          <cell r="G2" t="str">
            <v xml:space="preserve">Supervisor </v>
          </cell>
          <cell r="H2" t="str">
            <v>Planificar, coordinar y supervisar las actividades de la unidad, motivando y controlando al personal bajo su dependencia, garantizando la equitativa carga de trabajo, el cumplimiento de metas, resultados y procesos definidos para su área, basado en los principios de eficacia y eficiencia.</v>
          </cell>
          <cell r="K2" t="str">
            <v xml:space="preserve">Supervisor </v>
          </cell>
          <cell r="O2" t="str">
            <v>Supervisor IILiderazgo</v>
          </cell>
          <cell r="P2" t="str">
            <v>Supervisor Liderazgo</v>
          </cell>
          <cell r="Q2" t="str">
            <v>Excluyente</v>
          </cell>
          <cell r="R2" t="str">
            <v>Aplicación intermedia</v>
          </cell>
        </row>
        <row r="3">
          <cell r="A3" t="str">
            <v>Finanzas</v>
          </cell>
          <cell r="B3" t="str">
            <v>Luis Tejada Ponce</v>
          </cell>
          <cell r="C3" t="str">
            <v>Vicepresidente de Finanzas</v>
          </cell>
          <cell r="G3" t="str">
            <v xml:space="preserve">Supervisor </v>
          </cell>
          <cell r="H3" t="str">
            <v>Identificar y coordinar las acciones de capacitación necesarias para el personal con el que trabaja, mejorando sus capacidades, conocimientos y habilidades para un desempeño superior conforme a una cultura de alto desempeño.</v>
          </cell>
          <cell r="K3" t="str">
            <v xml:space="preserve">Supervisor </v>
          </cell>
          <cell r="O3" t="str">
            <v>Supervisor IIOrientación hacia los resultados</v>
          </cell>
          <cell r="P3" t="str">
            <v>Supervisor Orientación hacia los resultados</v>
          </cell>
          <cell r="Q3" t="str">
            <v>Excluyente</v>
          </cell>
          <cell r="R3" t="str">
            <v>Aplicación avanzada</v>
          </cell>
        </row>
        <row r="4">
          <cell r="A4" t="str">
            <v>Operaciones</v>
          </cell>
          <cell r="B4" t="str">
            <v>David Warren King</v>
          </cell>
          <cell r="C4" t="str">
            <v>Vicepresidente de Operaciones</v>
          </cell>
          <cell r="G4" t="str">
            <v xml:space="preserve">Supervisor </v>
          </cell>
          <cell r="H4" t="str">
            <v>Desarrollar y proponer programas y acciones de mejora continua, que aseguren el rendimiento óptimo de los recursos humanos, tecnológicos y financieros asignados a su unidad acorde a lo requerido por la empresa.</v>
          </cell>
          <cell r="K4" t="str">
            <v xml:space="preserve">Supervisor </v>
          </cell>
          <cell r="O4" t="str">
            <v>Supervisor IIGestión del cambio</v>
          </cell>
          <cell r="P4" t="str">
            <v>Supervisor Gestión del cambio</v>
          </cell>
          <cell r="Q4" t="str">
            <v>Excluyente</v>
          </cell>
          <cell r="R4" t="str">
            <v>Aplicación básica</v>
          </cell>
        </row>
        <row r="5">
          <cell r="A5" t="str">
            <v>Servicios Generales</v>
          </cell>
          <cell r="B5" t="str">
            <v>Eldo Todesco Berzón</v>
          </cell>
          <cell r="C5" t="str">
            <v>Vicepresidente de Servicios Generales</v>
          </cell>
          <cell r="G5" t="str">
            <v xml:space="preserve">Supervisor </v>
          </cell>
          <cell r="H5" t="str">
            <v>Contribuir al cumplimiento de metas, resultados y procesos definidos para su área, basado en los principios de eficacia y eficiencia promoviendo el mantenimiento y construcción de un ambiente de trabajo adecuado.</v>
          </cell>
          <cell r="K5" t="str">
            <v xml:space="preserve">Supervisor </v>
          </cell>
          <cell r="O5" t="str">
            <v>Supervisor IIFacilidad de comunicación</v>
          </cell>
          <cell r="P5" t="str">
            <v>Supervisor Facilidad de comunicación</v>
          </cell>
          <cell r="Q5" t="str">
            <v>Excluyente</v>
          </cell>
          <cell r="R5" t="str">
            <v>Aplicación avanzada</v>
          </cell>
        </row>
        <row r="6">
          <cell r="G6" t="str">
            <v xml:space="preserve">Supervisor </v>
          </cell>
          <cell r="H6" t="str">
            <v>Administrar los flujos de información, tomando en cuenta la confidencialidad.</v>
          </cell>
          <cell r="K6" t="str">
            <v xml:space="preserve">Supervisor </v>
          </cell>
          <cell r="O6" t="str">
            <v>Supervisor IITrabajo en equipo</v>
          </cell>
          <cell r="P6" t="str">
            <v>Supervisor Trabajo en equipo</v>
          </cell>
          <cell r="Q6" t="str">
            <v>Excluyente</v>
          </cell>
          <cell r="R6" t="str">
            <v>Aplicación avanzada</v>
          </cell>
        </row>
        <row r="7">
          <cell r="G7" t="str">
            <v xml:space="preserve">Supervisor </v>
          </cell>
          <cell r="H7" t="str">
            <v>Hacer cumplir la gestión de seguridad industrial y salud ocupacional en su equipo y ambiente de trabajo de acuerdo a la política vigente.</v>
          </cell>
          <cell r="K7" t="str">
            <v>Supervisor II</v>
          </cell>
          <cell r="P7" t="str">
            <v>Supervisor IILiderazgo</v>
          </cell>
          <cell r="Q7" t="str">
            <v>Excluyente</v>
          </cell>
          <cell r="R7" t="str">
            <v>Aplicación básica</v>
          </cell>
        </row>
        <row r="8">
          <cell r="G8" t="str">
            <v>Supervisor II</v>
          </cell>
          <cell r="H8" t="str">
            <v>Planificar, coordinar y supervisar las actividades de la unidad, motivando y controlando al personal bajo su dependencia, garantizando la equitativa carga de trabajo, el cumplimiento de metas, resultados y procesos definidos para su área, basado en los principios de eficacia y eficiencia.</v>
          </cell>
          <cell r="K8" t="str">
            <v>Supervisor II</v>
          </cell>
          <cell r="P8" t="str">
            <v>Supervisor IIOrientación hacia los resultados</v>
          </cell>
          <cell r="Q8" t="str">
            <v>Excluyente</v>
          </cell>
          <cell r="R8" t="str">
            <v>Aplicación avanzada</v>
          </cell>
        </row>
        <row r="9">
          <cell r="G9" t="str">
            <v>Supervisor II</v>
          </cell>
          <cell r="H9" t="str">
            <v>Identificar y coordinar las acciones de capacitación necesarias para el personal con el que trabaja, mejorando sus capacidades, conocimientos y habilidades para un desempeño superior conforme a una cultura de alto desempeño.</v>
          </cell>
          <cell r="K9" t="str">
            <v>Supervisor II</v>
          </cell>
          <cell r="P9" t="str">
            <v>Supervisor IIGestión del cambio</v>
          </cell>
          <cell r="Q9" t="str">
            <v>Excluyente</v>
          </cell>
          <cell r="R9" t="str">
            <v>Aplicación básica</v>
          </cell>
        </row>
        <row r="10">
          <cell r="G10" t="str">
            <v>Supervisor II</v>
          </cell>
          <cell r="H10" t="str">
            <v>Desarrollar y proponer programas y acciones de mejora continua, que aseguren el rendimiento óptimo de los recursos humanos, tecnológicos y financieros asignados a su unidad acorde a lo requerido por la empresa.</v>
          </cell>
          <cell r="K10" t="str">
            <v>Supervisor II</v>
          </cell>
          <cell r="P10" t="str">
            <v>Supervisor IIFacilidad de comunicación</v>
          </cell>
          <cell r="Q10" t="str">
            <v>Excluyente</v>
          </cell>
          <cell r="R10" t="str">
            <v>Aplicación avanzada</v>
          </cell>
        </row>
        <row r="11">
          <cell r="G11" t="str">
            <v>Supervisor II</v>
          </cell>
          <cell r="H11" t="str">
            <v>Contribuir al cumplimiento de metas, resultados y procesos definidos para su área, basado en los principios de eficacia y eficiencia promoviendo el mantenimiento y construcción de un ambiente de trabajo adecuado.</v>
          </cell>
          <cell r="K11" t="str">
            <v>Supervisor II</v>
          </cell>
          <cell r="P11" t="str">
            <v>Supervisor IITrabajo en equipo</v>
          </cell>
          <cell r="Q11" t="str">
            <v>Excluyente</v>
          </cell>
          <cell r="R11" t="str">
            <v>Aplicación avanzada</v>
          </cell>
        </row>
        <row r="12">
          <cell r="G12" t="str">
            <v>Supervisor II</v>
          </cell>
          <cell r="H12" t="str">
            <v>Administrar los flujos de información, tomando en cuenta la confidencialidad.</v>
          </cell>
          <cell r="K12" t="str">
            <v>Profesional Experto</v>
          </cell>
          <cell r="P12" t="str">
            <v>Profesional ExpertoLiderazgo</v>
          </cell>
          <cell r="Q12" t="str">
            <v>Deseable</v>
          </cell>
          <cell r="R12" t="str">
            <v>Aplicación básica</v>
          </cell>
        </row>
        <row r="13">
          <cell r="G13" t="str">
            <v>Supervisor II</v>
          </cell>
          <cell r="H13" t="str">
            <v>Hacer cumplir la gestión de seguridad industrial y salud ocupacional en su equipo y ambiente de trabajo de acuerdo a la política vigente.</v>
          </cell>
          <cell r="K13" t="str">
            <v>Profesional Experto</v>
          </cell>
          <cell r="P13" t="str">
            <v>Profesional ExpertoOrientación hacia los resultados</v>
          </cell>
          <cell r="Q13" t="str">
            <v>Excluyente</v>
          </cell>
          <cell r="R13" t="str">
            <v>Aplicación avanzada</v>
          </cell>
        </row>
        <row r="14">
          <cell r="G14" t="str">
            <v>Profesional Experto</v>
          </cell>
          <cell r="H14" t="str">
            <v>Realizar diseños de procesos, mecanismos, herramientas e instrumentos, garantizando la total fiabilidad de los productos elaborados según calidad y aplicabilidad de las propuestas requeridos en MSC.</v>
          </cell>
          <cell r="K14" t="str">
            <v>Profesional Experto</v>
          </cell>
          <cell r="P14" t="str">
            <v>Profesional ExpertoGestión del cambio</v>
          </cell>
          <cell r="Q14" t="str">
            <v>Deseable</v>
          </cell>
          <cell r="R14" t="str">
            <v>Comprensión básica</v>
          </cell>
        </row>
        <row r="15">
          <cell r="G15" t="str">
            <v>Profesional Experto</v>
          </cell>
          <cell r="H15" t="str">
            <v>Brindar asesoramiento y recomendaciones técnicas e información confiable y oportuna.</v>
          </cell>
          <cell r="K15" t="str">
            <v>Profesional Experto</v>
          </cell>
          <cell r="P15" t="str">
            <v>Profesional ExpertoFacilidad de comunicación</v>
          </cell>
          <cell r="Q15" t="str">
            <v>Excluyente</v>
          </cell>
          <cell r="R15" t="str">
            <v>Aplicación avanzada</v>
          </cell>
        </row>
        <row r="16">
          <cell r="G16" t="str">
            <v>Profesional Experto</v>
          </cell>
          <cell r="H16" t="str">
            <v>Analizar problemas de alto grado de complejidad y plantear soluciones de tal forma que sean resueltos de manera eficaz y eficiente.</v>
          </cell>
          <cell r="K16" t="str">
            <v>Profesional Experto</v>
          </cell>
          <cell r="P16" t="str">
            <v>Profesional ExpertoTrabajo en equipo</v>
          </cell>
          <cell r="Q16" t="str">
            <v>Excluyente</v>
          </cell>
          <cell r="R16" t="str">
            <v>Aplicación avanzada</v>
          </cell>
        </row>
        <row r="17">
          <cell r="G17" t="str">
            <v>Profesional Experto</v>
          </cell>
          <cell r="H17" t="str">
            <v>Coordinar con otras áreas y unidades la realización de proyectos y trabajos específicos, cumpliendo con normativas y plazos definidos.</v>
          </cell>
          <cell r="K17" t="str">
            <v>Profesional</v>
          </cell>
          <cell r="P17" t="str">
            <v>ProfesionalOrientación hacia los resultados</v>
          </cell>
          <cell r="Q17" t="str">
            <v>Excluyente</v>
          </cell>
          <cell r="R17" t="str">
            <v>Aplicación intermedia</v>
          </cell>
        </row>
        <row r="18">
          <cell r="G18" t="str">
            <v>Profesional Experto</v>
          </cell>
          <cell r="H18" t="str">
            <v>Contribuir al cumplimiento de metas, resultados y procesos definidos para su área, basado en los principios de eficacia y eficiencia.</v>
          </cell>
          <cell r="K18" t="str">
            <v>Profesional</v>
          </cell>
          <cell r="P18" t="str">
            <v>ProfesionalFacilidad de comunicación</v>
          </cell>
          <cell r="Q18" t="str">
            <v>Excluyente</v>
          </cell>
          <cell r="R18" t="str">
            <v>Aplicación básica</v>
          </cell>
        </row>
        <row r="19">
          <cell r="G19" t="str">
            <v>Profesional</v>
          </cell>
          <cell r="H19" t="str">
            <v>Realizar diseños de procesos, mecanismos, herramientas e instrumentos, garantizando la total fiabilidad de los productos elaborados según calidad y aplicabilidad de las propuestas requeridos en MSC.</v>
          </cell>
          <cell r="K19" t="str">
            <v>Profesional</v>
          </cell>
          <cell r="P19" t="str">
            <v>ProfesionalTrabajo en equipo</v>
          </cell>
          <cell r="Q19" t="str">
            <v>Excluyente</v>
          </cell>
          <cell r="R19" t="str">
            <v>Aplicación intermedia</v>
          </cell>
        </row>
        <row r="20">
          <cell r="G20" t="str">
            <v>Profesional</v>
          </cell>
          <cell r="H20" t="str">
            <v>Brindar asesoramiento y recomendaciones técnicas e información confiable y oportuna.</v>
          </cell>
          <cell r="K20" t="str">
            <v>Soporte Técnico</v>
          </cell>
          <cell r="P20" t="str">
            <v>Soporte TécnicoOrientación hacia los resultados</v>
          </cell>
          <cell r="Q20" t="str">
            <v>Excluyente</v>
          </cell>
          <cell r="R20" t="str">
            <v>Aplicación básica</v>
          </cell>
        </row>
        <row r="21">
          <cell r="G21" t="str">
            <v>Profesional</v>
          </cell>
          <cell r="H21" t="str">
            <v>Analizar problemas de alto grado de complejidad y plantear soluciones de tal forma que sean resueltos de manera eficaz y eficiente.</v>
          </cell>
          <cell r="K21" t="str">
            <v>Soporte Técnico</v>
          </cell>
          <cell r="P21" t="str">
            <v>Soporte TécnicoFacilidad de comunicación</v>
          </cell>
          <cell r="Q21" t="str">
            <v>Excluyente</v>
          </cell>
          <cell r="R21" t="str">
            <v>Aplicación intermedia</v>
          </cell>
        </row>
        <row r="22">
          <cell r="G22" t="str">
            <v>Profesional</v>
          </cell>
          <cell r="H22" t="str">
            <v>Coordinar con otras áreas y unidades la realización de proyectos y trabajos específicos, cumpliendo con normativas y plazos definidos.</v>
          </cell>
          <cell r="K22" t="str">
            <v>Soporte Técnico</v>
          </cell>
          <cell r="P22" t="str">
            <v>Soporte TécnicoTrabajo en equipo</v>
          </cell>
          <cell r="Q22" t="str">
            <v>Excluyente</v>
          </cell>
          <cell r="R22" t="str">
            <v>Aplicación básica</v>
          </cell>
        </row>
        <row r="23">
          <cell r="G23" t="str">
            <v>Profesional</v>
          </cell>
          <cell r="H23" t="str">
            <v>Contribuir al cumplimiento de metas, resultados y procesos definidos para su área, basado en los principios de eficacia y eficiencia.</v>
          </cell>
          <cell r="K23" t="str">
            <v>Soporte Administrativo</v>
          </cell>
          <cell r="P23" t="str">
            <v>Soporte AdministrativoOrientación hacia los resultados</v>
          </cell>
          <cell r="Q23" t="str">
            <v>Deseable</v>
          </cell>
          <cell r="R23" t="str">
            <v>Aplicación básica</v>
          </cell>
        </row>
        <row r="24">
          <cell r="G24" t="str">
            <v>Soporte Técnico</v>
          </cell>
          <cell r="H24" t="str">
            <v>Procesar y registrar información, de acuerdo a los niveles de confiabilidad y oportunidad requeridos.</v>
          </cell>
          <cell r="K24" t="str">
            <v>Soporte Administrativo</v>
          </cell>
          <cell r="P24" t="str">
            <v>Soporte AdministrativoFacilidad de comunicación</v>
          </cell>
          <cell r="Q24" t="str">
            <v>Excluyente</v>
          </cell>
          <cell r="R24" t="str">
            <v>Aplicación básica</v>
          </cell>
        </row>
        <row r="25">
          <cell r="G25" t="str">
            <v>Soporte Técnico</v>
          </cell>
          <cell r="H25" t="str">
            <v>Proponer soluciones a problemas, acordes a un eficiente y eficaz logro de resultados.</v>
          </cell>
          <cell r="K25" t="str">
            <v>Soporte Administrativo</v>
          </cell>
          <cell r="P25" t="str">
            <v>Soporte AdministrativoTrabajo en equipo</v>
          </cell>
          <cell r="Q25" t="str">
            <v>Excluyente</v>
          </cell>
          <cell r="R25" t="str">
            <v>Aplicación básica</v>
          </cell>
        </row>
        <row r="26">
          <cell r="G26" t="str">
            <v>Soporte Técnico</v>
          </cell>
          <cell r="H26" t="str">
            <v>Coordinar procesos y actividades, según normativas de MSC y la ejecución de los mismos.</v>
          </cell>
          <cell r="K26" t="str">
            <v>Soporte Operativo</v>
          </cell>
          <cell r="P26" t="str">
            <v>Soporte OperativoOrientación hacia los resultados</v>
          </cell>
          <cell r="Q26" t="str">
            <v>Deseable</v>
          </cell>
          <cell r="R26" t="str">
            <v>Aplicación básica</v>
          </cell>
        </row>
        <row r="27">
          <cell r="G27" t="str">
            <v>Soporte Técnico</v>
          </cell>
          <cell r="H27" t="str">
            <v>Realizar análisis y recomendaciones proporcionando información confiable y oportuna.</v>
          </cell>
          <cell r="K27" t="str">
            <v>Soporte Operativo</v>
          </cell>
          <cell r="P27" t="str">
            <v>Soporte OperativoFacilidad de comunicación</v>
          </cell>
          <cell r="Q27" t="str">
            <v>Excluyente</v>
          </cell>
          <cell r="R27" t="str">
            <v>Aplicación básica</v>
          </cell>
        </row>
        <row r="28">
          <cell r="G28" t="str">
            <v>Soporte Administrativo</v>
          </cell>
          <cell r="H28" t="str">
            <v>Realizar el correcto registro, distribución y archivo de la documentación e información, evitando pérdidas, alteraciones y/o deterioro según el sistema de gestión.</v>
          </cell>
          <cell r="K28" t="str">
            <v>Soporte Operativo</v>
          </cell>
          <cell r="P28" t="str">
            <v>Soporte OperativoTrabajo en equipo</v>
          </cell>
          <cell r="Q28" t="str">
            <v>Excluyente</v>
          </cell>
          <cell r="R28" t="str">
            <v>Aplicación básica</v>
          </cell>
        </row>
        <row r="29">
          <cell r="G29" t="str">
            <v>Soporte Administrativo</v>
          </cell>
          <cell r="H29" t="str">
            <v>Atender y/o apoyar en los requerimientos externos e internos respetando las exigencias de prontitud, esmero y buena actitud.</v>
          </cell>
          <cell r="K29"/>
          <cell r="Q29"/>
          <cell r="R29"/>
        </row>
        <row r="30">
          <cell r="G30" t="str">
            <v>Soporte Administrativo</v>
          </cell>
          <cell r="H30" t="str">
            <v>Identificar y atender problemas rutinarios y operativos, para cumplir ágilmente la ejecución de su trabajo.</v>
          </cell>
          <cell r="K30"/>
          <cell r="Q30"/>
          <cell r="R30"/>
        </row>
        <row r="31">
          <cell r="G31" t="str">
            <v>Soporte Operativo</v>
          </cell>
          <cell r="H31" t="str">
            <v>Brindar soporte efectivo a las solicitudes e instrucciones recibidas, evitando demoras en las tareas rutinarias que desarrolla.</v>
          </cell>
          <cell r="K31"/>
          <cell r="P31"/>
          <cell r="Q31"/>
          <cell r="R31"/>
        </row>
        <row r="32">
          <cell r="G32" t="str">
            <v>Soporte Operativo</v>
          </cell>
          <cell r="H32" t="str">
            <v>Apoyar en el almacenamiento, cuidado y limpieza de activos y equipos según las condiciones requeridas y establecidas.</v>
          </cell>
          <cell r="K32"/>
          <cell r="Q32"/>
          <cell r="R32"/>
        </row>
        <row r="33">
          <cell r="K33"/>
          <cell r="P33"/>
          <cell r="Q33"/>
          <cell r="R33"/>
        </row>
        <row r="34">
          <cell r="G34" t="str">
            <v>TRABAJO DE OFICINA</v>
          </cell>
          <cell r="H34" t="str">
            <v>Trabajo en oficina de tipo administrativo que demanda importante esfuerzo intelectual, procesamiento y análisis de datos e información, manejo de archivos y documentación. Incluye el trabajo en salas con monitores o computadoras.</v>
          </cell>
          <cell r="K34"/>
          <cell r="Q34"/>
          <cell r="R34"/>
        </row>
        <row r="35">
          <cell r="G35" t="str">
            <v>TRABAJO EN PLANTA</v>
          </cell>
          <cell r="H35" t="str">
            <v>Trabajo de seguimiento  y control con equipos y monitores en áreas de Planta Concentradora, Ósmosis, Relaves, Espesadores de Colas y que incluye la limpieza de espacios a través del uso de palas, mangueras y herramientas para carguío.</v>
          </cell>
          <cell r="K35"/>
          <cell r="Q35"/>
          <cell r="R35"/>
        </row>
        <row r="36">
          <cell r="G36" t="str">
            <v>TRABAJO CON SUSTANCIAS QUÍMICAS O RADIACIONES</v>
          </cell>
          <cell r="H36" t="str">
            <v>Trabajo en contacto directo o que requiere la manipulación de muestras mineralógicas, reactivos y sustancias de laboratorio químico y laboratorio metalúrgico.</v>
          </cell>
          <cell r="K36"/>
          <cell r="Q36"/>
          <cell r="R36"/>
        </row>
        <row r="37">
          <cell r="G37" t="str">
            <v>TRABAJO TÉCNICO EN TALLERES</v>
          </cell>
          <cell r="H37" t="str">
            <v>Trabajo que involucra la manipulación de maquinaria, herramientas y equipos en lugares abiertos o semi cerrados como ser Talleres de mantenimiento mecánico, eléctrico, instrumentación, truck shop, Soldadura y que eventualmente pueden involucrar trabajo en alturas y en espacios confinados, con el objetivo de realizar mantenimiento, revisión, reparación e inspección de vehículos, maquinaria, equipos e infraestructura.</v>
          </cell>
          <cell r="Q37"/>
          <cell r="R37"/>
        </row>
        <row r="38">
          <cell r="G38" t="str">
            <v>TRABAJO EN ALMACENAJE Y MANEJO DE CARGAS</v>
          </cell>
          <cell r="H38" t="str">
            <v>Trabajo que involucra el manejo y movimiento de cargas, envío y entrega de materiales, manejo de maquinaria y manipulación de herramientas y equipos, estar en determinadas alturas eventualmente así como trabajo administrativo elaborando reportes, inventarios, inspecciones, etc.</v>
          </cell>
          <cell r="P38"/>
          <cell r="Q38"/>
          <cell r="R38"/>
        </row>
        <row r="39">
          <cell r="G39" t="str">
            <v>TRABAJO MANUAL - OFICIOS VARIOS</v>
          </cell>
          <cell r="H39" t="str">
            <v>Trabajo que involucra la realización de tareas rutinarias de tipo manual (instalaciones, reparaciones y cuidados, mantenimiento, clasificación, etc.) o con el uso de algunas herramientas o equipo especializado.</v>
          </cell>
          <cell r="P39"/>
          <cell r="Q39"/>
          <cell r="R39"/>
        </row>
        <row r="40">
          <cell r="G40" t="str">
            <v>TRABAJO AL AIRE LIBRE</v>
          </cell>
          <cell r="H40" t="str">
            <v>Trabajo en intemperie que involucra estudios de campo, análisis, preparación y envío de informes de tomas muestras, cálculos y mediciones. En casos específicos incluye la manipulación de sustancias peligrosas o explosivos.</v>
          </cell>
          <cell r="P40"/>
          <cell r="Q40"/>
          <cell r="R40"/>
        </row>
        <row r="41">
          <cell r="G41" t="str">
            <v>TRABAJO DE INSPECCIÓN, MONITOREO Y COORDINACIÓN</v>
          </cell>
          <cell r="H41" t="str">
            <v>Trabajo que involucra la realización de trabajos de inspección de equipos y condiciones específicas del trabajo de las personas, en la operación y uso de herramientas, maquinaria, equipos o en casos específicos transporte pesado, con el fin de garantizar planes operativos en campo y la aplicación de normativas industriales, pudiendo demandar en ocasiones la intervención técnica con propósitos de verificación, control, entrenamiento o realización de algunas tareas en campo.</v>
          </cell>
          <cell r="P41"/>
          <cell r="Q41"/>
          <cell r="R41"/>
        </row>
        <row r="42">
          <cell r="G42" t="str">
            <v>TRABAJO OPERANDO MAQUINARIA O HERRAMIENTAS</v>
          </cell>
          <cell r="H42" t="str">
            <v>Trabajo que involucra la operación de maquinaria especializada como ser Puente Grúa, Molinos, grúas u otra maquinaria o herramientas especializados con el objetivo de realizar movimientos de cargas y objetos u otros trabajos específicos relacionados con el equipo.</v>
          </cell>
          <cell r="P42"/>
          <cell r="Q42"/>
          <cell r="R42"/>
        </row>
        <row r="43">
          <cell r="G43" t="str">
            <v>TRABAJO OPERANDO TRANSPORTE LIVIANO</v>
          </cell>
          <cell r="H43" t="str">
            <v>Trabajo que involucra la conducción y manejo de un vehículo liviano con el propósito de transportar personas o cargas acordes a la capacidad del vehículo y que puede involucrar la realización de algunas tareas administrativas adicionalmente.</v>
          </cell>
          <cell r="P43"/>
          <cell r="Q43"/>
          <cell r="R43"/>
        </row>
        <row r="44">
          <cell r="G44" t="str">
            <v>TRABAJO OPERANDO TRANSPORTE PESADO</v>
          </cell>
          <cell r="H44" t="str">
            <v>Trabajo que involucra la operación y conducción de un vehículo o equipo pesado especializado en la cabina del mismo, con el propósito de transportar cargas o realizar movimientos de tierra.</v>
          </cell>
          <cell r="P44"/>
          <cell r="Q44"/>
          <cell r="R44"/>
        </row>
        <row r="45">
          <cell r="G45" t="str">
            <v>TRABAJO EN AVIACIÓN</v>
          </cell>
          <cell r="H45" t="str">
            <v>Trabajo que involucra el monitoreo, reparación y mantenimiento de vehículos aéreos además de trabajos de pilotaje y asistencia técnica a las operaciones de vuelo en la cabina o interiores del mismo.</v>
          </cell>
          <cell r="P45"/>
          <cell r="Q45"/>
          <cell r="R45"/>
        </row>
        <row r="46">
          <cell r="G46" t="str">
            <v>TRABAJO EN SALUD</v>
          </cell>
          <cell r="H46" t="str">
            <v>Trabajo en áreas de actividad laboral, domicilio o comunidades que involucra la atención médica  y revisiones a personas tanto en consulta externa como emergencias, medicación, diagnóstico, transferencias, elaboración de informes.</v>
          </cell>
          <cell r="P46"/>
          <cell r="Q46"/>
          <cell r="R46"/>
        </row>
        <row r="47">
          <cell r="G47" t="str">
            <v>TRABAJO EN PREVENCIÓN Y ATENCIÓN DE EMERGENCIAS</v>
          </cell>
          <cell r="H47" t="str">
            <v>Trabajo que involucra la realización de  tareas de inspección y verificación de condiciones riesgosas e inseguras en diferentes entornos y eventualmente la reacción inmediata para atención de emergencias o accidentes con el fin de brindar auxilio o precautelar la seguridad de las personas y también de evitar daños de consideración a la infraestructura de MSC.</v>
          </cell>
          <cell r="P47"/>
          <cell r="Q47"/>
          <cell r="R47"/>
        </row>
        <row r="48">
          <cell r="P48"/>
          <cell r="Q48"/>
          <cell r="R48"/>
        </row>
        <row r="49">
          <cell r="P49"/>
          <cell r="Q49"/>
          <cell r="R49"/>
        </row>
        <row r="50">
          <cell r="P50"/>
          <cell r="Q50"/>
          <cell r="R50"/>
        </row>
        <row r="51">
          <cell r="P51"/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  <row r="56">
          <cell r="Q56"/>
          <cell r="R56"/>
        </row>
        <row r="57">
          <cell r="Q57"/>
          <cell r="R57"/>
        </row>
        <row r="58">
          <cell r="Q58"/>
          <cell r="R58"/>
        </row>
        <row r="59">
          <cell r="Q59"/>
          <cell r="R59"/>
        </row>
        <row r="60">
          <cell r="Q60"/>
          <cell r="R60"/>
        </row>
        <row r="61">
          <cell r="Q61"/>
          <cell r="R61"/>
        </row>
        <row r="62">
          <cell r="Q62"/>
          <cell r="R62"/>
        </row>
        <row r="63">
          <cell r="Q63"/>
          <cell r="R63"/>
        </row>
        <row r="64">
          <cell r="Q64"/>
          <cell r="R64"/>
        </row>
        <row r="65">
          <cell r="Q65"/>
          <cell r="R65"/>
        </row>
        <row r="66">
          <cell r="Q66"/>
          <cell r="R66"/>
        </row>
        <row r="67">
          <cell r="Q67"/>
          <cell r="R67"/>
        </row>
        <row r="68">
          <cell r="Q68"/>
          <cell r="R68"/>
        </row>
        <row r="69">
          <cell r="Q69"/>
          <cell r="R69"/>
        </row>
        <row r="70">
          <cell r="Q70"/>
          <cell r="R70"/>
        </row>
        <row r="71">
          <cell r="P71"/>
          <cell r="Q71"/>
          <cell r="R71"/>
        </row>
        <row r="72">
          <cell r="P72"/>
          <cell r="Q72"/>
          <cell r="R72"/>
        </row>
        <row r="73">
          <cell r="P73"/>
          <cell r="Q73"/>
          <cell r="R73"/>
        </row>
        <row r="74">
          <cell r="P74"/>
          <cell r="Q74"/>
          <cell r="R74"/>
        </row>
        <row r="75">
          <cell r="P75"/>
          <cell r="Q75"/>
          <cell r="R75"/>
        </row>
        <row r="76">
          <cell r="P76"/>
          <cell r="Q76"/>
          <cell r="R76"/>
        </row>
        <row r="77">
          <cell r="P77"/>
          <cell r="Q77"/>
          <cell r="R77"/>
        </row>
        <row r="78">
          <cell r="P78"/>
          <cell r="Q78"/>
          <cell r="R78"/>
        </row>
        <row r="79">
          <cell r="P79"/>
          <cell r="Q79"/>
          <cell r="R79"/>
        </row>
        <row r="80">
          <cell r="P80"/>
          <cell r="Q80"/>
          <cell r="R80"/>
        </row>
        <row r="81">
          <cell r="P81"/>
          <cell r="Q81"/>
          <cell r="R81"/>
        </row>
        <row r="82">
          <cell r="P82"/>
          <cell r="Q82"/>
          <cell r="R82"/>
        </row>
        <row r="83">
          <cell r="P83"/>
          <cell r="Q83"/>
          <cell r="R83"/>
        </row>
        <row r="84">
          <cell r="Q84"/>
          <cell r="R84"/>
        </row>
        <row r="85">
          <cell r="Q85"/>
          <cell r="R85"/>
        </row>
        <row r="86">
          <cell r="P86"/>
          <cell r="Q86"/>
          <cell r="R86"/>
        </row>
        <row r="87">
          <cell r="Q87"/>
          <cell r="R87"/>
        </row>
        <row r="88">
          <cell r="Q88"/>
          <cell r="R88"/>
        </row>
        <row r="89">
          <cell r="P89"/>
          <cell r="Q89"/>
          <cell r="R89"/>
        </row>
        <row r="90">
          <cell r="P90"/>
          <cell r="Q90"/>
          <cell r="R90"/>
        </row>
        <row r="91">
          <cell r="P91"/>
        </row>
        <row r="92">
          <cell r="P92"/>
        </row>
        <row r="93">
          <cell r="P93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28DF-5EF4-4385-87A3-3146ACF5E207}">
  <sheetPr>
    <pageSetUpPr fitToPage="1"/>
  </sheetPr>
  <dimension ref="A1:AH127"/>
  <sheetViews>
    <sheetView showGridLines="0" zoomScaleNormal="100" workbookViewId="0">
      <selection activeCell="AE25" sqref="AE25:AG25"/>
    </sheetView>
  </sheetViews>
  <sheetFormatPr defaultColWidth="10.88671875" defaultRowHeight="14.4" x14ac:dyDescent="0.3"/>
  <cols>
    <col min="1" max="1" width="2.109375" style="29" customWidth="1"/>
    <col min="2" max="12" width="4.6640625" style="29" customWidth="1"/>
    <col min="13" max="13" width="5" style="29" customWidth="1"/>
    <col min="14" max="14" width="11.109375" style="29" customWidth="1"/>
    <col min="15" max="15" width="10.109375" style="29" customWidth="1"/>
    <col min="16" max="16" width="8.6640625" style="29" bestFit="1" customWidth="1"/>
    <col min="17" max="17" width="9.77734375" style="29" customWidth="1"/>
    <col min="18" max="18" width="9.21875" style="29" customWidth="1"/>
    <col min="19" max="33" width="4.6640625" style="29" customWidth="1"/>
    <col min="34" max="34" width="1.88671875" style="29" customWidth="1"/>
    <col min="35" max="16384" width="10.88671875" style="29"/>
  </cols>
  <sheetData>
    <row r="1" spans="1:34" s="28" customFormat="1" ht="22.5" customHeight="1" x14ac:dyDescent="0.3">
      <c r="A1" s="27"/>
      <c r="B1" s="345"/>
      <c r="C1" s="346"/>
      <c r="D1" s="346"/>
      <c r="E1" s="346"/>
      <c r="F1" s="346"/>
      <c r="G1" s="346"/>
      <c r="H1" s="346"/>
      <c r="I1" s="346"/>
      <c r="J1" s="346"/>
      <c r="K1" s="346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2"/>
      <c r="Y1" s="357" t="s">
        <v>30</v>
      </c>
      <c r="Z1" s="358"/>
      <c r="AA1" s="358"/>
      <c r="AB1" s="358"/>
      <c r="AC1" s="358"/>
      <c r="AD1" s="358"/>
      <c r="AE1" s="358"/>
      <c r="AF1" s="358"/>
      <c r="AG1" s="359"/>
      <c r="AH1" s="27"/>
    </row>
    <row r="2" spans="1:34" s="28" customFormat="1" ht="15" customHeight="1" x14ac:dyDescent="0.3">
      <c r="A2" s="27"/>
      <c r="B2" s="347"/>
      <c r="C2" s="348"/>
      <c r="D2" s="348"/>
      <c r="E2" s="348"/>
      <c r="F2" s="348"/>
      <c r="G2" s="348"/>
      <c r="H2" s="348"/>
      <c r="I2" s="348"/>
      <c r="J2" s="348"/>
      <c r="K2" s="348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4"/>
      <c r="Y2" s="360" t="s">
        <v>31</v>
      </c>
      <c r="Z2" s="361"/>
      <c r="AA2" s="361"/>
      <c r="AB2" s="361"/>
      <c r="AC2" s="361"/>
      <c r="AD2" s="361"/>
      <c r="AE2" s="361"/>
      <c r="AF2" s="361"/>
      <c r="AG2" s="362"/>
      <c r="AH2" s="27"/>
    </row>
    <row r="3" spans="1:34" s="28" customFormat="1" ht="13.5" customHeight="1" x14ac:dyDescent="0.3">
      <c r="A3" s="27"/>
      <c r="B3" s="349"/>
      <c r="C3" s="350"/>
      <c r="D3" s="350"/>
      <c r="E3" s="350"/>
      <c r="F3" s="350"/>
      <c r="G3" s="350"/>
      <c r="H3" s="350"/>
      <c r="I3" s="350"/>
      <c r="J3" s="350"/>
      <c r="K3" s="350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6"/>
      <c r="Y3" s="363" t="s">
        <v>32</v>
      </c>
      <c r="Z3" s="364"/>
      <c r="AA3" s="364"/>
      <c r="AB3" s="364"/>
      <c r="AC3" s="364"/>
      <c r="AD3" s="364"/>
      <c r="AE3" s="364"/>
      <c r="AF3" s="364"/>
      <c r="AG3" s="365"/>
      <c r="AH3" s="27"/>
    </row>
    <row r="4" spans="1:34" ht="6.75" customHeight="1" x14ac:dyDescent="0.3">
      <c r="A4" s="27"/>
      <c r="AH4" s="27"/>
    </row>
    <row r="5" spans="1:34" x14ac:dyDescent="0.3">
      <c r="A5" s="27"/>
      <c r="B5" s="366" t="s">
        <v>33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27"/>
    </row>
    <row r="6" spans="1:34" ht="2.25" customHeight="1" x14ac:dyDescent="0.3">
      <c r="A6" s="27"/>
      <c r="AH6" s="27"/>
    </row>
    <row r="7" spans="1:34" s="32" customFormat="1" ht="14.55" customHeight="1" x14ac:dyDescent="0.3">
      <c r="A7" s="27"/>
      <c r="B7" s="368" t="s">
        <v>1</v>
      </c>
      <c r="C7" s="369"/>
      <c r="D7" s="369"/>
      <c r="E7" s="369"/>
      <c r="G7" s="33" t="s">
        <v>0</v>
      </c>
      <c r="H7" s="371"/>
      <c r="I7" s="261"/>
      <c r="K7" s="371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1"/>
      <c r="X7" s="372" t="s">
        <v>34</v>
      </c>
      <c r="Y7" s="373"/>
      <c r="Z7" s="373"/>
      <c r="AA7" s="374"/>
      <c r="AB7" s="184"/>
      <c r="AC7" s="186"/>
      <c r="AD7" s="184"/>
      <c r="AE7" s="186"/>
      <c r="AF7" s="184"/>
      <c r="AG7" s="186"/>
      <c r="AH7" s="27"/>
    </row>
    <row r="8" spans="1:34" s="32" customFormat="1" ht="2.25" customHeight="1" x14ac:dyDescent="0.3">
      <c r="A8" s="27"/>
      <c r="AH8" s="27"/>
    </row>
    <row r="9" spans="1:34" s="32" customFormat="1" x14ac:dyDescent="0.3">
      <c r="A9" s="27"/>
      <c r="B9" s="35">
        <v>1</v>
      </c>
      <c r="C9" s="367" t="s">
        <v>50</v>
      </c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27"/>
    </row>
    <row r="10" spans="1:34" s="32" customFormat="1" ht="2.25" customHeight="1" x14ac:dyDescent="0.3">
      <c r="A10" s="27"/>
      <c r="AH10" s="27"/>
    </row>
    <row r="11" spans="1:34" s="32" customFormat="1" ht="14.55" customHeight="1" x14ac:dyDescent="0.3">
      <c r="A11" s="27"/>
      <c r="B11" s="368" t="s">
        <v>2</v>
      </c>
      <c r="C11" s="369"/>
      <c r="D11" s="370"/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6"/>
      <c r="AA11" s="368" t="s">
        <v>7</v>
      </c>
      <c r="AB11" s="370"/>
      <c r="AC11" s="184"/>
      <c r="AD11" s="185"/>
      <c r="AE11" s="185"/>
      <c r="AF11" s="185"/>
      <c r="AG11" s="186"/>
      <c r="AH11" s="27"/>
    </row>
    <row r="12" spans="1:34" s="32" customFormat="1" ht="2.25" customHeight="1" x14ac:dyDescent="0.3">
      <c r="A12" s="27"/>
      <c r="AH12" s="27"/>
    </row>
    <row r="13" spans="1:34" s="32" customFormat="1" x14ac:dyDescent="0.3">
      <c r="A13" s="27"/>
      <c r="B13" s="37" t="s">
        <v>10</v>
      </c>
      <c r="C13" s="38"/>
      <c r="D13" s="38"/>
      <c r="E13" s="39"/>
      <c r="F13" s="184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6"/>
      <c r="V13" s="40" t="s">
        <v>11</v>
      </c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1"/>
      <c r="AH13" s="27"/>
    </row>
    <row r="14" spans="1:34" s="32" customFormat="1" ht="2.25" customHeight="1" x14ac:dyDescent="0.3">
      <c r="A14" s="27"/>
      <c r="AH14" s="27"/>
    </row>
    <row r="15" spans="1:34" s="32" customFormat="1" x14ac:dyDescent="0.3">
      <c r="A15" s="27"/>
      <c r="B15" s="37" t="s">
        <v>51</v>
      </c>
      <c r="C15" s="41"/>
      <c r="D15" s="41"/>
      <c r="E15" s="39"/>
      <c r="F15" s="184"/>
      <c r="G15" s="185"/>
      <c r="H15" s="185"/>
      <c r="I15" s="185"/>
      <c r="J15" s="185"/>
      <c r="K15" s="185"/>
      <c r="L15" s="186"/>
      <c r="N15" s="37" t="s">
        <v>52</v>
      </c>
      <c r="O15" s="184"/>
      <c r="P15" s="185"/>
      <c r="Q15" s="185"/>
      <c r="R15" s="185"/>
      <c r="S15" s="185"/>
      <c r="T15" s="186"/>
      <c r="V15" s="40" t="s">
        <v>12</v>
      </c>
      <c r="W15" s="262"/>
      <c r="X15" s="185"/>
      <c r="Y15" s="185"/>
      <c r="Z15" s="185"/>
      <c r="AA15" s="185"/>
      <c r="AB15" s="185"/>
      <c r="AC15" s="185"/>
      <c r="AD15" s="185"/>
      <c r="AE15" s="185"/>
      <c r="AF15" s="185"/>
      <c r="AG15" s="186"/>
      <c r="AH15" s="27"/>
    </row>
    <row r="16" spans="1:34" s="32" customFormat="1" ht="2.25" customHeight="1" x14ac:dyDescent="0.3">
      <c r="A16" s="27"/>
      <c r="AH16" s="27"/>
    </row>
    <row r="17" spans="1:34" s="32" customFormat="1" x14ac:dyDescent="0.3">
      <c r="A17" s="27"/>
      <c r="B17" s="37" t="s">
        <v>9</v>
      </c>
      <c r="C17" s="41"/>
      <c r="D17" s="39"/>
      <c r="E17" s="184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6"/>
      <c r="AH17" s="27"/>
    </row>
    <row r="18" spans="1:34" s="32" customFormat="1" ht="2.25" customHeight="1" x14ac:dyDescent="0.3">
      <c r="A18" s="27"/>
      <c r="AH18" s="27"/>
    </row>
    <row r="19" spans="1:34" s="32" customFormat="1" x14ac:dyDescent="0.3">
      <c r="A19" s="27"/>
      <c r="B19" s="37" t="s">
        <v>8</v>
      </c>
      <c r="C19" s="41"/>
      <c r="D19" s="41"/>
      <c r="E19" s="39"/>
      <c r="F19" s="184"/>
      <c r="G19" s="186"/>
      <c r="I19" s="37" t="s">
        <v>56</v>
      </c>
      <c r="J19" s="371"/>
      <c r="K19" s="260"/>
      <c r="L19" s="261"/>
      <c r="P19" s="30" t="s">
        <v>57</v>
      </c>
      <c r="Q19" s="31"/>
      <c r="R19" s="36"/>
      <c r="S19" s="184"/>
      <c r="T19" s="186"/>
      <c r="AB19" s="368" t="s">
        <v>65</v>
      </c>
      <c r="AC19" s="369"/>
      <c r="AD19" s="369"/>
      <c r="AE19" s="370"/>
      <c r="AF19" s="184"/>
      <c r="AG19" s="186"/>
      <c r="AH19" s="27"/>
    </row>
    <row r="20" spans="1:34" s="32" customFormat="1" ht="2.25" customHeight="1" x14ac:dyDescent="0.3">
      <c r="A20" s="27"/>
      <c r="AH20" s="27"/>
    </row>
    <row r="21" spans="1:34" s="32" customFormat="1" x14ac:dyDescent="0.3">
      <c r="A21" s="27"/>
      <c r="B21" s="35">
        <v>2</v>
      </c>
      <c r="C21" s="367" t="s">
        <v>66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/>
      <c r="AE21" s="367"/>
      <c r="AF21" s="367"/>
      <c r="AG21" s="367"/>
      <c r="AH21" s="27"/>
    </row>
    <row r="22" spans="1:34" s="32" customFormat="1" ht="2.25" customHeight="1" x14ac:dyDescent="0.3">
      <c r="A22" s="27"/>
      <c r="AH22" s="27"/>
    </row>
    <row r="23" spans="1:34" s="32" customFormat="1" ht="14.55" customHeight="1" x14ac:dyDescent="0.3">
      <c r="A23" s="27"/>
      <c r="B23" s="376" t="s">
        <v>13</v>
      </c>
      <c r="C23" s="377"/>
      <c r="D23" s="377"/>
      <c r="E23" s="377"/>
      <c r="F23" s="377"/>
      <c r="G23" s="377"/>
      <c r="H23" s="377"/>
      <c r="I23" s="378"/>
      <c r="J23" s="379" t="s">
        <v>68</v>
      </c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1"/>
      <c r="W23" s="379" t="s">
        <v>14</v>
      </c>
      <c r="X23" s="380"/>
      <c r="Y23" s="380"/>
      <c r="Z23" s="380"/>
      <c r="AA23" s="380"/>
      <c r="AB23" s="380"/>
      <c r="AC23" s="380"/>
      <c r="AD23" s="381"/>
      <c r="AE23" s="379" t="s">
        <v>79</v>
      </c>
      <c r="AF23" s="380"/>
      <c r="AG23" s="381"/>
      <c r="AH23" s="27"/>
    </row>
    <row r="24" spans="1:34" s="32" customFormat="1" ht="14.55" customHeight="1" x14ac:dyDescent="0.3">
      <c r="A24" s="27"/>
      <c r="B24" s="385" t="s">
        <v>67</v>
      </c>
      <c r="C24" s="386"/>
      <c r="D24" s="386"/>
      <c r="E24" s="386"/>
      <c r="F24" s="386"/>
      <c r="G24" s="386"/>
      <c r="H24" s="386"/>
      <c r="I24" s="387"/>
      <c r="J24" s="382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384"/>
      <c r="W24" s="382"/>
      <c r="X24" s="383"/>
      <c r="Y24" s="383"/>
      <c r="Z24" s="383"/>
      <c r="AA24" s="383"/>
      <c r="AB24" s="383"/>
      <c r="AC24" s="383"/>
      <c r="AD24" s="384"/>
      <c r="AE24" s="382"/>
      <c r="AF24" s="383"/>
      <c r="AG24" s="384"/>
      <c r="AH24" s="27"/>
    </row>
    <row r="25" spans="1:34" s="32" customFormat="1" ht="14.55" customHeight="1" x14ac:dyDescent="0.3">
      <c r="A25" s="27"/>
      <c r="B25" s="375" t="s">
        <v>74</v>
      </c>
      <c r="C25" s="375"/>
      <c r="D25" s="375"/>
      <c r="E25" s="375"/>
      <c r="F25" s="375"/>
      <c r="G25" s="375"/>
      <c r="H25" s="375"/>
      <c r="I25" s="375"/>
      <c r="J25" s="375" t="s">
        <v>130</v>
      </c>
      <c r="K25" s="375"/>
      <c r="L25" s="375"/>
      <c r="M25" s="375"/>
      <c r="N25" s="375"/>
      <c r="O25" s="375"/>
      <c r="P25" s="375"/>
      <c r="Q25" s="375"/>
      <c r="R25" s="375"/>
      <c r="S25" s="375"/>
      <c r="T25" s="375"/>
      <c r="U25" s="375"/>
      <c r="V25" s="375"/>
      <c r="W25" s="375" t="s">
        <v>131</v>
      </c>
      <c r="X25" s="375"/>
      <c r="Y25" s="375"/>
      <c r="Z25" s="375"/>
      <c r="AA25" s="375"/>
      <c r="AB25" s="375"/>
      <c r="AC25" s="375"/>
      <c r="AD25" s="375"/>
      <c r="AE25" s="375" t="s">
        <v>81</v>
      </c>
      <c r="AF25" s="375"/>
      <c r="AG25" s="375"/>
      <c r="AH25" s="27"/>
    </row>
    <row r="26" spans="1:34" s="32" customFormat="1" ht="14.55" customHeight="1" x14ac:dyDescent="0.3">
      <c r="A26" s="27"/>
      <c r="B26" s="375" t="s">
        <v>75</v>
      </c>
      <c r="C26" s="375"/>
      <c r="D26" s="375"/>
      <c r="E26" s="375"/>
      <c r="F26" s="375"/>
      <c r="G26" s="375"/>
      <c r="H26" s="375"/>
      <c r="I26" s="375"/>
      <c r="J26" s="375" t="s">
        <v>132</v>
      </c>
      <c r="K26" s="375"/>
      <c r="L26" s="375"/>
      <c r="M26" s="375"/>
      <c r="N26" s="375"/>
      <c r="O26" s="375"/>
      <c r="P26" s="375"/>
      <c r="Q26" s="375"/>
      <c r="R26" s="375"/>
      <c r="S26" s="375"/>
      <c r="T26" s="375"/>
      <c r="U26" s="375"/>
      <c r="V26" s="375"/>
      <c r="W26" s="375" t="s">
        <v>133</v>
      </c>
      <c r="X26" s="375"/>
      <c r="Y26" s="375"/>
      <c r="Z26" s="375"/>
      <c r="AA26" s="375"/>
      <c r="AB26" s="375"/>
      <c r="AC26" s="375"/>
      <c r="AD26" s="375"/>
      <c r="AE26" s="375" t="s">
        <v>6</v>
      </c>
      <c r="AF26" s="375"/>
      <c r="AG26" s="375"/>
      <c r="AH26" s="27"/>
    </row>
    <row r="27" spans="1:34" s="32" customFormat="1" ht="14.55" customHeight="1" x14ac:dyDescent="0.3">
      <c r="A27" s="27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27"/>
    </row>
    <row r="28" spans="1:34" s="32" customFormat="1" ht="14.55" customHeight="1" x14ac:dyDescent="0.3">
      <c r="A28" s="27"/>
      <c r="B28" s="375"/>
      <c r="C28" s="375"/>
      <c r="D28" s="375"/>
      <c r="E28" s="375"/>
      <c r="F28" s="375"/>
      <c r="G28" s="375"/>
      <c r="H28" s="375"/>
      <c r="I28" s="375"/>
      <c r="J28" s="375"/>
      <c r="K28" s="375"/>
      <c r="L28" s="375"/>
      <c r="M28" s="375"/>
      <c r="N28" s="375"/>
      <c r="O28" s="375"/>
      <c r="P28" s="375"/>
      <c r="Q28" s="375"/>
      <c r="R28" s="375"/>
      <c r="S28" s="375"/>
      <c r="T28" s="375"/>
      <c r="U28" s="375"/>
      <c r="V28" s="375"/>
      <c r="W28" s="375"/>
      <c r="X28" s="375"/>
      <c r="Y28" s="375"/>
      <c r="Z28" s="375"/>
      <c r="AA28" s="375"/>
      <c r="AB28" s="375"/>
      <c r="AC28" s="375"/>
      <c r="AD28" s="375"/>
      <c r="AE28" s="375"/>
      <c r="AF28" s="375"/>
      <c r="AG28" s="375"/>
      <c r="AH28" s="27"/>
    </row>
    <row r="29" spans="1:34" s="32" customFormat="1" ht="14.55" customHeight="1" x14ac:dyDescent="0.3">
      <c r="A29" s="27"/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  <c r="M29" s="375"/>
      <c r="N29" s="375"/>
      <c r="O29" s="375"/>
      <c r="P29" s="375"/>
      <c r="Q29" s="375"/>
      <c r="R29" s="375"/>
      <c r="S29" s="375"/>
      <c r="T29" s="375"/>
      <c r="U29" s="375"/>
      <c r="V29" s="375"/>
      <c r="W29" s="375"/>
      <c r="X29" s="375"/>
      <c r="Y29" s="375"/>
      <c r="Z29" s="375"/>
      <c r="AA29" s="375"/>
      <c r="AB29" s="375"/>
      <c r="AC29" s="375"/>
      <c r="AD29" s="375"/>
      <c r="AE29" s="375"/>
      <c r="AF29" s="375"/>
      <c r="AG29" s="375"/>
      <c r="AH29" s="27"/>
    </row>
    <row r="30" spans="1:34" s="32" customFormat="1" ht="14.55" customHeight="1" x14ac:dyDescent="0.3">
      <c r="A30" s="27"/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  <c r="P30" s="375"/>
      <c r="Q30" s="375"/>
      <c r="R30" s="375"/>
      <c r="S30" s="375"/>
      <c r="T30" s="375"/>
      <c r="U30" s="375"/>
      <c r="V30" s="375"/>
      <c r="W30" s="375"/>
      <c r="X30" s="375"/>
      <c r="Y30" s="375"/>
      <c r="Z30" s="375"/>
      <c r="AA30" s="375"/>
      <c r="AB30" s="375"/>
      <c r="AC30" s="375"/>
      <c r="AD30" s="375"/>
      <c r="AE30" s="375"/>
      <c r="AF30" s="375"/>
      <c r="AG30" s="375"/>
      <c r="AH30" s="27"/>
    </row>
    <row r="31" spans="1:34" s="32" customFormat="1" ht="2.25" customHeight="1" x14ac:dyDescent="0.3">
      <c r="A31" s="27"/>
      <c r="B31" s="388"/>
      <c r="C31" s="388"/>
      <c r="D31" s="388"/>
      <c r="E31" s="388"/>
      <c r="F31" s="388"/>
      <c r="AH31" s="27"/>
    </row>
    <row r="32" spans="1:34" s="32" customFormat="1" x14ac:dyDescent="0.3">
      <c r="A32" s="27"/>
      <c r="B32" s="43" t="s">
        <v>82</v>
      </c>
      <c r="C32" s="44"/>
      <c r="D32" s="44"/>
      <c r="E32" s="44"/>
      <c r="F32" s="44"/>
      <c r="G32" s="45"/>
      <c r="H32" s="371" t="s">
        <v>81</v>
      </c>
      <c r="I32" s="261"/>
      <c r="M32" s="43" t="s">
        <v>83</v>
      </c>
      <c r="N32" s="44"/>
      <c r="O32" s="45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1"/>
      <c r="AH32" s="27"/>
    </row>
    <row r="33" spans="1:34" s="32" customFormat="1" ht="2.25" customHeight="1" x14ac:dyDescent="0.3">
      <c r="A33" s="27"/>
      <c r="AH33" s="27"/>
    </row>
    <row r="34" spans="1:34" s="32" customFormat="1" x14ac:dyDescent="0.3">
      <c r="A34" s="27"/>
      <c r="B34" s="35">
        <v>3</v>
      </c>
      <c r="C34" s="367" t="s">
        <v>84</v>
      </c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7"/>
      <c r="Z34" s="367"/>
      <c r="AA34" s="367"/>
      <c r="AB34" s="367"/>
      <c r="AC34" s="367"/>
      <c r="AD34" s="367"/>
      <c r="AE34" s="367"/>
      <c r="AF34" s="367"/>
      <c r="AG34" s="367"/>
      <c r="AH34" s="27"/>
    </row>
    <row r="35" spans="1:34" s="32" customFormat="1" ht="2.25" customHeight="1" x14ac:dyDescent="0.3">
      <c r="A35" s="27"/>
      <c r="AH35" s="27"/>
    </row>
    <row r="36" spans="1:34" s="32" customFormat="1" ht="14.55" customHeight="1" x14ac:dyDescent="0.3">
      <c r="A36" s="27"/>
      <c r="B36" s="393" t="s">
        <v>91</v>
      </c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5"/>
      <c r="S36" s="396" t="s">
        <v>92</v>
      </c>
      <c r="T36" s="397"/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8"/>
      <c r="AH36" s="27"/>
    </row>
    <row r="37" spans="1:34" s="32" customFormat="1" x14ac:dyDescent="0.3">
      <c r="A37" s="27"/>
      <c r="O37" s="399" t="s">
        <v>85</v>
      </c>
      <c r="P37" s="400"/>
      <c r="Q37" s="399" t="s">
        <v>90</v>
      </c>
      <c r="R37" s="400"/>
      <c r="S37" s="401" t="s">
        <v>90</v>
      </c>
      <c r="T37" s="402"/>
      <c r="U37" s="401" t="s">
        <v>95</v>
      </c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2"/>
      <c r="AH37" s="27"/>
    </row>
    <row r="38" spans="1:34" s="32" customFormat="1" ht="14.55" customHeight="1" x14ac:dyDescent="0.3">
      <c r="A38" s="27"/>
      <c r="B38" s="389" t="s">
        <v>94</v>
      </c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75" t="s">
        <v>87</v>
      </c>
      <c r="P38" s="375"/>
      <c r="Q38" s="46">
        <v>4</v>
      </c>
      <c r="R38" s="46" t="s">
        <v>93</v>
      </c>
      <c r="S38" s="47">
        <v>2</v>
      </c>
      <c r="T38" s="42" t="s">
        <v>93</v>
      </c>
      <c r="U38" s="390" t="str">
        <f>((IF(S38&gt;=Q38,"Cumple.","Para este punto se requiere un mínimo de 4 años de experiencia.")))</f>
        <v>Para este punto se requiere un mínimo de 4 años de experiencia.</v>
      </c>
      <c r="V38" s="391"/>
      <c r="W38" s="391"/>
      <c r="X38" s="391"/>
      <c r="Y38" s="391"/>
      <c r="Z38" s="391"/>
      <c r="AA38" s="391"/>
      <c r="AB38" s="391"/>
      <c r="AC38" s="391"/>
      <c r="AD38" s="391"/>
      <c r="AE38" s="391"/>
      <c r="AF38" s="391"/>
      <c r="AG38" s="392"/>
      <c r="AH38" s="27"/>
    </row>
    <row r="39" spans="1:34" s="32" customFormat="1" ht="14.55" customHeight="1" x14ac:dyDescent="0.3">
      <c r="A39" s="27"/>
      <c r="B39" s="389" t="s">
        <v>86</v>
      </c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75" t="s">
        <v>87</v>
      </c>
      <c r="P39" s="375"/>
      <c r="Q39" s="46">
        <v>3</v>
      </c>
      <c r="R39" s="46" t="s">
        <v>93</v>
      </c>
      <c r="S39" s="42">
        <v>1</v>
      </c>
      <c r="T39" s="42" t="s">
        <v>93</v>
      </c>
      <c r="U39" s="390" t="str">
        <f>((IF(S39&gt;=Q39,"Cumple.","Para este punto se requiere un mínimo de 3 años de experiencia.")))</f>
        <v>Para este punto se requiere un mínimo de 3 años de experiencia.</v>
      </c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2"/>
      <c r="AH39" s="27"/>
    </row>
    <row r="40" spans="1:34" s="32" customFormat="1" ht="14.55" customHeight="1" x14ac:dyDescent="0.3">
      <c r="A40" s="27"/>
      <c r="B40" s="389" t="s">
        <v>89</v>
      </c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75" t="s">
        <v>88</v>
      </c>
      <c r="P40" s="375"/>
      <c r="Q40" s="46">
        <v>3</v>
      </c>
      <c r="R40" s="46" t="s">
        <v>93</v>
      </c>
      <c r="S40" s="42">
        <v>5</v>
      </c>
      <c r="T40" s="42" t="s">
        <v>93</v>
      </c>
      <c r="U40" s="390" t="str">
        <f>((IF(S40&gt;=Q40,"Cumple.","Para este punto se requiere un mínimo de 3 años de experiencia.")))</f>
        <v>Cumple.</v>
      </c>
      <c r="V40" s="391"/>
      <c r="W40" s="391"/>
      <c r="X40" s="391"/>
      <c r="Y40" s="391"/>
      <c r="Z40" s="391"/>
      <c r="AA40" s="391"/>
      <c r="AB40" s="391"/>
      <c r="AC40" s="391"/>
      <c r="AD40" s="391"/>
      <c r="AE40" s="391"/>
      <c r="AF40" s="391"/>
      <c r="AG40" s="392"/>
      <c r="AH40" s="27"/>
    </row>
    <row r="41" spans="1:34" s="32" customFormat="1" ht="2.25" customHeight="1" x14ac:dyDescent="0.3">
      <c r="A41" s="27"/>
      <c r="O41" s="48"/>
      <c r="AH41" s="27"/>
    </row>
    <row r="42" spans="1:34" s="32" customFormat="1" x14ac:dyDescent="0.3">
      <c r="A42" s="27"/>
      <c r="B42" s="32" t="s">
        <v>96</v>
      </c>
      <c r="O42" s="48"/>
      <c r="AH42" s="27"/>
    </row>
    <row r="43" spans="1:34" s="32" customFormat="1" ht="2.25" customHeight="1" x14ac:dyDescent="0.3">
      <c r="A43" s="27"/>
      <c r="AH43" s="27"/>
    </row>
    <row r="44" spans="1:34" s="32" customFormat="1" ht="14.55" customHeight="1" x14ac:dyDescent="0.3">
      <c r="A44" s="27"/>
      <c r="B44" s="404" t="s">
        <v>15</v>
      </c>
      <c r="C44" s="404"/>
      <c r="D44" s="404"/>
      <c r="E44" s="404"/>
      <c r="F44" s="404"/>
      <c r="G44" s="404"/>
      <c r="H44" s="404" t="s">
        <v>16</v>
      </c>
      <c r="I44" s="404"/>
      <c r="J44" s="404"/>
      <c r="K44" s="404"/>
      <c r="L44" s="404"/>
      <c r="M44" s="405" t="s">
        <v>17</v>
      </c>
      <c r="N44" s="406"/>
      <c r="O44" s="407"/>
      <c r="P44" s="50" t="s">
        <v>98</v>
      </c>
      <c r="Q44" s="49" t="s">
        <v>99</v>
      </c>
      <c r="R44" s="43" t="s">
        <v>97</v>
      </c>
      <c r="S44" s="45"/>
      <c r="T44" s="51" t="s">
        <v>18</v>
      </c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3"/>
      <c r="AH44" s="27"/>
    </row>
    <row r="45" spans="1:34" s="32" customFormat="1" ht="14.55" customHeight="1" x14ac:dyDescent="0.3">
      <c r="A45" s="27"/>
      <c r="B45" s="375" t="s">
        <v>143</v>
      </c>
      <c r="C45" s="375"/>
      <c r="D45" s="375"/>
      <c r="E45" s="375"/>
      <c r="F45" s="375"/>
      <c r="G45" s="375"/>
      <c r="H45" s="375" t="s">
        <v>138</v>
      </c>
      <c r="I45" s="375"/>
      <c r="J45" s="375"/>
      <c r="K45" s="375"/>
      <c r="L45" s="375"/>
      <c r="M45" s="375" t="s">
        <v>134</v>
      </c>
      <c r="N45" s="375"/>
      <c r="O45" s="375"/>
      <c r="P45" s="54">
        <v>36551</v>
      </c>
      <c r="Q45" s="54">
        <v>40173</v>
      </c>
      <c r="R45" s="55">
        <f t="shared" ref="R45:R53" si="0">YEARFRAC(P45,Q45)</f>
        <v>9.9166666666666661</v>
      </c>
      <c r="S45" s="46" t="s">
        <v>93</v>
      </c>
      <c r="T45" s="56"/>
      <c r="U45" s="57" t="s">
        <v>135</v>
      </c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8"/>
      <c r="AH45" s="27"/>
    </row>
    <row r="46" spans="1:34" s="32" customFormat="1" ht="14.55" customHeight="1" x14ac:dyDescent="0.3">
      <c r="A46" s="27"/>
      <c r="B46" s="375" t="s">
        <v>136</v>
      </c>
      <c r="C46" s="375"/>
      <c r="D46" s="375"/>
      <c r="E46" s="375"/>
      <c r="F46" s="375"/>
      <c r="G46" s="375"/>
      <c r="H46" s="375" t="s">
        <v>137</v>
      </c>
      <c r="I46" s="375"/>
      <c r="J46" s="375"/>
      <c r="K46" s="375"/>
      <c r="L46" s="375"/>
      <c r="M46" s="375" t="s">
        <v>139</v>
      </c>
      <c r="N46" s="375"/>
      <c r="O46" s="375"/>
      <c r="P46" s="54">
        <v>45658</v>
      </c>
      <c r="Q46" s="54">
        <v>46022</v>
      </c>
      <c r="R46" s="55">
        <f t="shared" si="0"/>
        <v>1</v>
      </c>
      <c r="S46" s="46" t="s">
        <v>93</v>
      </c>
      <c r="T46" s="59"/>
      <c r="U46" s="60" t="s">
        <v>140</v>
      </c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61"/>
      <c r="AH46" s="27"/>
    </row>
    <row r="47" spans="1:34" s="32" customFormat="1" ht="14.55" customHeight="1" x14ac:dyDescent="0.3">
      <c r="A47" s="27"/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54">
        <v>36551</v>
      </c>
      <c r="Q47" s="54">
        <v>40204</v>
      </c>
      <c r="R47" s="55">
        <f t="shared" si="0"/>
        <v>10</v>
      </c>
      <c r="S47" s="46" t="s">
        <v>93</v>
      </c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61"/>
      <c r="AH47" s="27"/>
    </row>
    <row r="48" spans="1:34" s="32" customFormat="1" ht="14.55" customHeight="1" x14ac:dyDescent="0.3">
      <c r="A48" s="27"/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54">
        <v>36861</v>
      </c>
      <c r="Q48" s="54">
        <v>46037</v>
      </c>
      <c r="R48" s="55">
        <f t="shared" si="0"/>
        <v>25.122222222222224</v>
      </c>
      <c r="S48" s="46" t="s">
        <v>93</v>
      </c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61"/>
      <c r="AH48" s="27"/>
    </row>
    <row r="49" spans="1:34" s="32" customFormat="1" ht="14.55" customHeight="1" x14ac:dyDescent="0.3">
      <c r="A49" s="27"/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54">
        <v>36551</v>
      </c>
      <c r="Q49" s="54">
        <v>40173</v>
      </c>
      <c r="R49" s="55">
        <f t="shared" si="0"/>
        <v>9.9166666666666661</v>
      </c>
      <c r="S49" s="46" t="s">
        <v>93</v>
      </c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61"/>
      <c r="AH49" s="27"/>
    </row>
    <row r="50" spans="1:34" s="32" customFormat="1" ht="14.55" customHeight="1" x14ac:dyDescent="0.3">
      <c r="A50" s="27"/>
      <c r="B50" s="375"/>
      <c r="C50" s="375"/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62"/>
      <c r="Q50" s="62"/>
      <c r="R50" s="55">
        <f t="shared" si="0"/>
        <v>0</v>
      </c>
      <c r="S50" s="46" t="s">
        <v>93</v>
      </c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61"/>
      <c r="AH50" s="27"/>
    </row>
    <row r="51" spans="1:34" s="32" customFormat="1" ht="14.55" customHeight="1" x14ac:dyDescent="0.3">
      <c r="A51" s="27"/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62"/>
      <c r="Q51" s="62"/>
      <c r="R51" s="55">
        <f t="shared" si="0"/>
        <v>0</v>
      </c>
      <c r="S51" s="46" t="s">
        <v>93</v>
      </c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61"/>
      <c r="AH51" s="27"/>
    </row>
    <row r="52" spans="1:34" s="32" customFormat="1" ht="14.55" customHeight="1" x14ac:dyDescent="0.3">
      <c r="A52" s="27"/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62"/>
      <c r="Q52" s="62"/>
      <c r="R52" s="55">
        <f t="shared" si="0"/>
        <v>0</v>
      </c>
      <c r="S52" s="46" t="s">
        <v>93</v>
      </c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61"/>
      <c r="AH52" s="27"/>
    </row>
    <row r="53" spans="1:34" s="32" customFormat="1" ht="14.55" customHeight="1" x14ac:dyDescent="0.3">
      <c r="A53" s="27"/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  <c r="N53" s="375"/>
      <c r="O53" s="375"/>
      <c r="P53" s="62"/>
      <c r="Q53" s="62"/>
      <c r="R53" s="55">
        <f t="shared" si="0"/>
        <v>0</v>
      </c>
      <c r="S53" s="46" t="s">
        <v>93</v>
      </c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61"/>
      <c r="AH53" s="27"/>
    </row>
    <row r="54" spans="1:34" s="32" customFormat="1" ht="2.25" customHeight="1" x14ac:dyDescent="0.3">
      <c r="A54" s="27"/>
      <c r="S54" s="46"/>
      <c r="AH54" s="27"/>
    </row>
    <row r="55" spans="1:34" s="32" customFormat="1" ht="11.4" customHeight="1" x14ac:dyDescent="0.3">
      <c r="A55" s="27"/>
      <c r="Q55" s="62" t="s">
        <v>141</v>
      </c>
      <c r="R55" s="63">
        <f>SUM(R45:S54)</f>
        <v>55.955555555555556</v>
      </c>
      <c r="S55" s="46" t="s">
        <v>93</v>
      </c>
      <c r="AH55" s="27"/>
    </row>
    <row r="56" spans="1:34" s="32" customFormat="1" x14ac:dyDescent="0.3">
      <c r="A56" s="27"/>
      <c r="B56" s="35">
        <v>4</v>
      </c>
      <c r="C56" s="408" t="s">
        <v>151</v>
      </c>
      <c r="D56" s="408"/>
      <c r="E56" s="408"/>
      <c r="F56" s="408"/>
      <c r="G56" s="408"/>
      <c r="H56" s="408"/>
      <c r="I56" s="408"/>
      <c r="J56" s="408"/>
      <c r="K56" s="408"/>
      <c r="L56" s="408"/>
      <c r="M56" s="408"/>
      <c r="N56" s="408"/>
      <c r="O56" s="408"/>
      <c r="P56" s="408"/>
      <c r="Q56" s="408"/>
      <c r="R56" s="408"/>
      <c r="S56" s="408"/>
      <c r="T56" s="408"/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27"/>
    </row>
    <row r="57" spans="1:34" s="32" customFormat="1" ht="2.25" customHeight="1" x14ac:dyDescent="0.3">
      <c r="A57" s="27"/>
      <c r="AH57" s="27"/>
    </row>
    <row r="58" spans="1:34" s="32" customFormat="1" ht="14.55" customHeight="1" x14ac:dyDescent="0.3">
      <c r="A58" s="27"/>
      <c r="B58" s="372" t="s">
        <v>100</v>
      </c>
      <c r="C58" s="373"/>
      <c r="D58" s="373"/>
      <c r="E58" s="373"/>
      <c r="F58" s="373"/>
      <c r="G58" s="373"/>
      <c r="H58" s="373"/>
      <c r="I58" s="373"/>
      <c r="J58" s="373"/>
      <c r="K58" s="373"/>
      <c r="L58" s="373"/>
      <c r="M58" s="373"/>
      <c r="N58" s="373"/>
      <c r="O58" s="374"/>
      <c r="P58" s="409" t="s">
        <v>15</v>
      </c>
      <c r="Q58" s="409"/>
      <c r="R58" s="409"/>
      <c r="S58" s="409"/>
      <c r="T58" s="409"/>
      <c r="U58" s="409"/>
      <c r="V58" s="409"/>
      <c r="W58" s="409"/>
      <c r="X58" s="409"/>
      <c r="Y58" s="410"/>
      <c r="Z58" s="411" t="s">
        <v>23</v>
      </c>
      <c r="AA58" s="412"/>
      <c r="AB58" s="412"/>
      <c r="AC58" s="412"/>
      <c r="AD58" s="412"/>
      <c r="AE58" s="412"/>
      <c r="AF58" s="412"/>
      <c r="AG58" s="413"/>
      <c r="AH58" s="27"/>
    </row>
    <row r="59" spans="1:34" s="32" customFormat="1" x14ac:dyDescent="0.3">
      <c r="A59" s="27"/>
      <c r="B59" s="285" t="s">
        <v>142</v>
      </c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6"/>
      <c r="Q59" s="286"/>
      <c r="R59" s="286"/>
      <c r="S59" s="286"/>
      <c r="T59" s="286"/>
      <c r="U59" s="286"/>
      <c r="V59" s="286"/>
      <c r="W59" s="286"/>
      <c r="X59" s="286"/>
      <c r="Y59" s="286"/>
      <c r="Z59" s="199">
        <v>73076543</v>
      </c>
      <c r="AA59" s="199"/>
      <c r="AB59" s="199"/>
      <c r="AC59" s="199"/>
      <c r="AD59" s="199"/>
      <c r="AE59" s="199"/>
      <c r="AF59" s="199"/>
      <c r="AG59" s="199"/>
      <c r="AH59" s="27"/>
    </row>
    <row r="60" spans="1:34" s="32" customFormat="1" x14ac:dyDescent="0.3">
      <c r="A60" s="27"/>
      <c r="B60" s="285" t="s">
        <v>144</v>
      </c>
      <c r="C60" s="285"/>
      <c r="D60" s="285"/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6"/>
      <c r="Q60" s="286"/>
      <c r="R60" s="286"/>
      <c r="S60" s="286"/>
      <c r="T60" s="286"/>
      <c r="U60" s="286"/>
      <c r="V60" s="286"/>
      <c r="W60" s="286"/>
      <c r="X60" s="286"/>
      <c r="Y60" s="286"/>
      <c r="Z60" s="199">
        <v>5634567890</v>
      </c>
      <c r="AA60" s="199"/>
      <c r="AB60" s="199"/>
      <c r="AC60" s="199"/>
      <c r="AD60" s="199"/>
      <c r="AE60" s="199"/>
      <c r="AF60" s="199"/>
      <c r="AG60" s="199"/>
      <c r="AH60" s="27"/>
    </row>
    <row r="61" spans="1:34" s="32" customFormat="1" x14ac:dyDescent="0.3">
      <c r="A61" s="27"/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27"/>
    </row>
    <row r="62" spans="1:34" s="32" customFormat="1" ht="2.25" customHeight="1" x14ac:dyDescent="0.3">
      <c r="A62" s="27"/>
      <c r="B62" s="414"/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4"/>
      <c r="W62" s="414"/>
      <c r="X62" s="414"/>
      <c r="Y62" s="414"/>
      <c r="Z62" s="414"/>
      <c r="AA62" s="414"/>
      <c r="AB62" s="414"/>
      <c r="AC62" s="414"/>
      <c r="AD62" s="414"/>
      <c r="AE62" s="414"/>
      <c r="AF62" s="414"/>
      <c r="AG62" s="414"/>
      <c r="AH62" s="27"/>
    </row>
    <row r="63" spans="1:34" s="32" customFormat="1" ht="2.25" customHeight="1" x14ac:dyDescent="0.3">
      <c r="A63" s="27"/>
      <c r="AH63" s="27"/>
    </row>
    <row r="64" spans="1:34" s="32" customFormat="1" x14ac:dyDescent="0.3">
      <c r="A64" s="27"/>
      <c r="B64" s="35">
        <v>5</v>
      </c>
      <c r="C64" s="408" t="s">
        <v>152</v>
      </c>
      <c r="D64" s="408"/>
      <c r="E64" s="408"/>
      <c r="F64" s="408"/>
      <c r="G64" s="408"/>
      <c r="H64" s="408"/>
      <c r="I64" s="408"/>
      <c r="J64" s="408"/>
      <c r="K64" s="408"/>
      <c r="L64" s="408"/>
      <c r="M64" s="408"/>
      <c r="N64" s="408"/>
      <c r="O64" s="408"/>
      <c r="P64" s="408"/>
      <c r="Q64" s="408"/>
      <c r="R64" s="408"/>
      <c r="S64" s="408"/>
      <c r="T64" s="408"/>
      <c r="U64" s="408"/>
      <c r="V64" s="408"/>
      <c r="W64" s="408"/>
      <c r="X64" s="408"/>
      <c r="Y64" s="408"/>
      <c r="Z64" s="408"/>
      <c r="AA64" s="408"/>
      <c r="AB64" s="408"/>
      <c r="AC64" s="408"/>
      <c r="AD64" s="408"/>
      <c r="AE64" s="408"/>
      <c r="AF64" s="408"/>
      <c r="AG64" s="408"/>
      <c r="AH64" s="27"/>
    </row>
    <row r="65" spans="1:34" s="32" customFormat="1" ht="2.25" customHeight="1" x14ac:dyDescent="0.3">
      <c r="A65" s="27"/>
      <c r="AH65" s="27"/>
    </row>
    <row r="66" spans="1:34" s="32" customFormat="1" ht="24.6" x14ac:dyDescent="0.3">
      <c r="A66" s="27"/>
      <c r="B66" s="405" t="s">
        <v>19</v>
      </c>
      <c r="C66" s="406"/>
      <c r="D66" s="406"/>
      <c r="E66" s="406"/>
      <c r="F66" s="406"/>
      <c r="G66" s="406"/>
      <c r="H66" s="406"/>
      <c r="I66" s="406"/>
      <c r="J66" s="406"/>
      <c r="K66" s="406"/>
      <c r="L66" s="406"/>
      <c r="M66" s="406"/>
      <c r="N66" s="406"/>
      <c r="O66" s="65" t="s">
        <v>79</v>
      </c>
      <c r="P66" s="415" t="s">
        <v>19</v>
      </c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  <c r="AD66" s="417"/>
      <c r="AE66" s="405" t="s">
        <v>79</v>
      </c>
      <c r="AF66" s="406"/>
      <c r="AG66" s="407"/>
      <c r="AH66" s="27"/>
    </row>
    <row r="67" spans="1:34" s="32" customFormat="1" x14ac:dyDescent="0.3">
      <c r="A67" s="27"/>
      <c r="B67" s="389" t="s">
        <v>145</v>
      </c>
      <c r="C67" s="389"/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89"/>
      <c r="O67" s="26"/>
      <c r="P67" s="375" t="s">
        <v>149</v>
      </c>
      <c r="Q67" s="375"/>
      <c r="R67" s="375"/>
      <c r="S67" s="375"/>
      <c r="T67" s="375"/>
      <c r="U67" s="375"/>
      <c r="V67" s="375"/>
      <c r="W67" s="375"/>
      <c r="X67" s="375"/>
      <c r="Y67" s="375"/>
      <c r="Z67" s="375"/>
      <c r="AA67" s="375"/>
      <c r="AB67" s="375"/>
      <c r="AC67" s="375"/>
      <c r="AD67" s="375"/>
      <c r="AE67" s="375" t="s">
        <v>81</v>
      </c>
      <c r="AF67" s="375"/>
      <c r="AG67" s="375"/>
      <c r="AH67" s="27"/>
    </row>
    <row r="68" spans="1:34" s="32" customFormat="1" x14ac:dyDescent="0.3">
      <c r="A68" s="27"/>
      <c r="B68" s="389" t="s">
        <v>146</v>
      </c>
      <c r="C68" s="389"/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389"/>
      <c r="O68" s="16"/>
      <c r="P68" s="375"/>
      <c r="Q68" s="375"/>
      <c r="R68" s="375"/>
      <c r="S68" s="375"/>
      <c r="T68" s="375"/>
      <c r="U68" s="375"/>
      <c r="V68" s="375"/>
      <c r="W68" s="375"/>
      <c r="X68" s="375"/>
      <c r="Y68" s="375"/>
      <c r="Z68" s="375"/>
      <c r="AA68" s="375"/>
      <c r="AB68" s="375"/>
      <c r="AC68" s="375"/>
      <c r="AD68" s="375"/>
      <c r="AE68" s="375" t="s">
        <v>81</v>
      </c>
      <c r="AF68" s="375"/>
      <c r="AG68" s="375"/>
      <c r="AH68" s="27"/>
    </row>
    <row r="69" spans="1:34" s="32" customFormat="1" x14ac:dyDescent="0.3">
      <c r="A69" s="27"/>
      <c r="B69" s="389" t="s">
        <v>147</v>
      </c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16"/>
      <c r="P69" s="375"/>
      <c r="Q69" s="375"/>
      <c r="R69" s="375"/>
      <c r="S69" s="375"/>
      <c r="T69" s="375"/>
      <c r="U69" s="375"/>
      <c r="V69" s="375"/>
      <c r="W69" s="375"/>
      <c r="X69" s="375"/>
      <c r="Y69" s="375"/>
      <c r="Z69" s="375"/>
      <c r="AA69" s="375"/>
      <c r="AB69" s="375"/>
      <c r="AC69" s="375"/>
      <c r="AD69" s="375"/>
      <c r="AE69" s="375" t="s">
        <v>81</v>
      </c>
      <c r="AF69" s="375"/>
      <c r="AG69" s="375"/>
      <c r="AH69" s="27"/>
    </row>
    <row r="70" spans="1:34" s="32" customFormat="1" x14ac:dyDescent="0.3">
      <c r="A70" s="27"/>
      <c r="B70" s="389" t="s">
        <v>148</v>
      </c>
      <c r="C70" s="389"/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89"/>
      <c r="O70" s="16"/>
      <c r="P70" s="375"/>
      <c r="Q70" s="375"/>
      <c r="R70" s="375"/>
      <c r="S70" s="375"/>
      <c r="T70" s="375"/>
      <c r="U70" s="375"/>
      <c r="V70" s="375"/>
      <c r="W70" s="375"/>
      <c r="X70" s="375"/>
      <c r="Y70" s="375"/>
      <c r="Z70" s="375"/>
      <c r="AA70" s="375"/>
      <c r="AB70" s="375"/>
      <c r="AC70" s="375"/>
      <c r="AD70" s="375"/>
      <c r="AE70" s="375" t="s">
        <v>81</v>
      </c>
      <c r="AF70" s="375"/>
      <c r="AG70" s="375"/>
      <c r="AH70" s="27"/>
    </row>
    <row r="71" spans="1:34" s="32" customFormat="1" ht="2.25" customHeight="1" x14ac:dyDescent="0.3">
      <c r="A71" s="27"/>
      <c r="AH71" s="27"/>
    </row>
    <row r="72" spans="1:34" s="32" customFormat="1" x14ac:dyDescent="0.3">
      <c r="A72" s="27"/>
      <c r="B72" s="35">
        <v>6</v>
      </c>
      <c r="C72" s="408" t="s">
        <v>20</v>
      </c>
      <c r="D72" s="408"/>
      <c r="E72" s="408"/>
      <c r="F72" s="408"/>
      <c r="G72" s="408"/>
      <c r="H72" s="408"/>
      <c r="I72" s="408"/>
      <c r="J72" s="408"/>
      <c r="K72" s="408"/>
      <c r="L72" s="408"/>
      <c r="M72" s="408"/>
      <c r="N72" s="408"/>
      <c r="O72" s="408"/>
      <c r="P72" s="408"/>
      <c r="Q72" s="408"/>
      <c r="R72" s="408"/>
      <c r="S72" s="408"/>
      <c r="T72" s="408"/>
      <c r="U72" s="408"/>
      <c r="V72" s="408"/>
      <c r="W72" s="408"/>
      <c r="X72" s="408"/>
      <c r="Y72" s="408"/>
      <c r="Z72" s="408"/>
      <c r="AA72" s="408"/>
      <c r="AB72" s="408"/>
      <c r="AC72" s="408"/>
      <c r="AD72" s="408"/>
      <c r="AE72" s="408"/>
      <c r="AF72" s="408"/>
      <c r="AG72" s="408"/>
      <c r="AH72" s="27"/>
    </row>
    <row r="73" spans="1:34" s="32" customFormat="1" ht="2.25" customHeight="1" x14ac:dyDescent="0.3">
      <c r="A73" s="27"/>
      <c r="AH73" s="27"/>
    </row>
    <row r="74" spans="1:34" s="32" customFormat="1" x14ac:dyDescent="0.3">
      <c r="A74" s="27"/>
      <c r="B74" s="37" t="s">
        <v>153</v>
      </c>
      <c r="C74" s="66"/>
      <c r="D74" s="184" t="s">
        <v>101</v>
      </c>
      <c r="E74" s="185"/>
      <c r="F74" s="186"/>
      <c r="H74" s="37" t="s">
        <v>21</v>
      </c>
      <c r="I74" s="39"/>
      <c r="J74" s="184" t="s">
        <v>109</v>
      </c>
      <c r="K74" s="186"/>
      <c r="N74" s="37" t="s">
        <v>22</v>
      </c>
      <c r="O74" s="34"/>
      <c r="P74" s="37" t="s">
        <v>21</v>
      </c>
      <c r="Q74" s="39"/>
      <c r="R74" s="184" t="s">
        <v>110</v>
      </c>
      <c r="S74" s="185"/>
      <c r="T74" s="186"/>
      <c r="W74" s="37" t="s">
        <v>22</v>
      </c>
      <c r="X74" s="39"/>
      <c r="Y74" s="184" t="s">
        <v>106</v>
      </c>
      <c r="Z74" s="185"/>
      <c r="AA74" s="186"/>
      <c r="AC74" s="37" t="s">
        <v>21</v>
      </c>
      <c r="AD74" s="39"/>
      <c r="AE74" s="184" t="s">
        <v>111</v>
      </c>
      <c r="AF74" s="185"/>
      <c r="AG74" s="186"/>
      <c r="AH74" s="27"/>
    </row>
    <row r="75" spans="1:34" s="32" customFormat="1" ht="2.25" customHeight="1" x14ac:dyDescent="0.3">
      <c r="A75" s="27"/>
      <c r="AH75" s="27"/>
    </row>
    <row r="76" spans="1:34" s="32" customFormat="1" x14ac:dyDescent="0.3">
      <c r="A76" s="27"/>
      <c r="B76" s="35">
        <v>7</v>
      </c>
      <c r="C76" s="367" t="s">
        <v>112</v>
      </c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27"/>
    </row>
    <row r="77" spans="1:34" s="32" customFormat="1" ht="2.25" customHeight="1" x14ac:dyDescent="0.3">
      <c r="A77" s="27"/>
      <c r="AH77" s="27"/>
    </row>
    <row r="78" spans="1:34" s="32" customFormat="1" x14ac:dyDescent="0.3">
      <c r="A78" s="27"/>
      <c r="B78" s="404" t="s">
        <v>113</v>
      </c>
      <c r="C78" s="404"/>
      <c r="D78" s="404"/>
      <c r="E78" s="404"/>
      <c r="F78" s="404"/>
      <c r="G78" s="404"/>
      <c r="H78" s="404"/>
      <c r="I78" s="404" t="s">
        <v>13</v>
      </c>
      <c r="J78" s="404"/>
      <c r="K78" s="404"/>
      <c r="M78" s="404" t="s">
        <v>113</v>
      </c>
      <c r="N78" s="404"/>
      <c r="O78" s="404"/>
      <c r="P78" s="404" t="s">
        <v>13</v>
      </c>
      <c r="Q78" s="404"/>
      <c r="R78" s="404"/>
      <c r="U78" s="418" t="s">
        <v>113</v>
      </c>
      <c r="V78" s="418"/>
      <c r="W78" s="418"/>
      <c r="X78" s="418"/>
      <c r="Y78" s="418"/>
      <c r="Z78" s="418"/>
      <c r="AA78" s="418"/>
      <c r="AB78" s="418" t="s">
        <v>13</v>
      </c>
      <c r="AC78" s="418"/>
      <c r="AD78" s="418"/>
      <c r="AH78" s="27"/>
    </row>
    <row r="79" spans="1:34" s="32" customFormat="1" x14ac:dyDescent="0.3">
      <c r="A79" s="27"/>
      <c r="B79" s="375" t="s">
        <v>115</v>
      </c>
      <c r="C79" s="375"/>
      <c r="D79" s="375"/>
      <c r="E79" s="375"/>
      <c r="F79" s="375"/>
      <c r="G79" s="375"/>
      <c r="H79" s="375"/>
      <c r="I79" s="375" t="s">
        <v>111</v>
      </c>
      <c r="J79" s="375"/>
      <c r="K79" s="375"/>
      <c r="M79" s="375" t="s">
        <v>119</v>
      </c>
      <c r="N79" s="375"/>
      <c r="O79" s="375"/>
      <c r="P79" s="375" t="s">
        <v>110</v>
      </c>
      <c r="Q79" s="375"/>
      <c r="R79" s="375"/>
      <c r="U79" s="418"/>
      <c r="V79" s="418"/>
      <c r="W79" s="418"/>
      <c r="X79" s="418"/>
      <c r="Y79" s="418"/>
      <c r="Z79" s="418"/>
      <c r="AA79" s="418"/>
      <c r="AB79" s="418"/>
      <c r="AC79" s="418"/>
      <c r="AD79" s="418"/>
      <c r="AH79" s="27"/>
    </row>
    <row r="80" spans="1:34" s="32" customFormat="1" x14ac:dyDescent="0.3">
      <c r="A80" s="27"/>
      <c r="B80" s="375" t="s">
        <v>116</v>
      </c>
      <c r="C80" s="375"/>
      <c r="D80" s="375"/>
      <c r="E80" s="375"/>
      <c r="F80" s="375"/>
      <c r="G80" s="375"/>
      <c r="H80" s="375"/>
      <c r="I80" s="375" t="s">
        <v>110</v>
      </c>
      <c r="J80" s="375"/>
      <c r="K80" s="375"/>
      <c r="M80" s="375" t="s">
        <v>118</v>
      </c>
      <c r="N80" s="375"/>
      <c r="O80" s="375"/>
      <c r="P80" s="375" t="s">
        <v>110</v>
      </c>
      <c r="Q80" s="375"/>
      <c r="R80" s="375"/>
      <c r="U80" s="418"/>
      <c r="V80" s="418"/>
      <c r="W80" s="418"/>
      <c r="X80" s="418"/>
      <c r="Y80" s="418"/>
      <c r="Z80" s="418"/>
      <c r="AA80" s="418"/>
      <c r="AB80" s="418"/>
      <c r="AC80" s="418"/>
      <c r="AD80" s="418"/>
      <c r="AH80" s="27"/>
    </row>
    <row r="81" spans="1:34" s="32" customFormat="1" x14ac:dyDescent="0.3">
      <c r="A81" s="27"/>
      <c r="B81" s="375" t="s">
        <v>117</v>
      </c>
      <c r="C81" s="375"/>
      <c r="D81" s="375"/>
      <c r="E81" s="375"/>
      <c r="F81" s="375"/>
      <c r="G81" s="375"/>
      <c r="H81" s="375"/>
      <c r="I81" s="375" t="s">
        <v>110</v>
      </c>
      <c r="J81" s="375"/>
      <c r="K81" s="375"/>
      <c r="M81" s="375" t="s">
        <v>120</v>
      </c>
      <c r="N81" s="375"/>
      <c r="O81" s="375"/>
      <c r="P81" s="375" t="s">
        <v>110</v>
      </c>
      <c r="Q81" s="375"/>
      <c r="R81" s="375"/>
      <c r="U81" s="418"/>
      <c r="V81" s="418"/>
      <c r="W81" s="418"/>
      <c r="X81" s="418"/>
      <c r="Y81" s="418"/>
      <c r="Z81" s="418"/>
      <c r="AA81" s="418"/>
      <c r="AB81" s="418"/>
      <c r="AC81" s="418"/>
      <c r="AD81" s="418"/>
      <c r="AH81" s="27"/>
    </row>
    <row r="82" spans="1:34" s="32" customFormat="1" ht="2.25" customHeight="1" x14ac:dyDescent="0.3">
      <c r="A82" s="27"/>
      <c r="B82" s="388"/>
      <c r="C82" s="388"/>
      <c r="D82" s="388"/>
      <c r="E82" s="388"/>
      <c r="F82" s="388"/>
      <c r="G82" s="388"/>
      <c r="H82" s="388"/>
      <c r="AH82" s="27"/>
    </row>
    <row r="83" spans="1:34" s="32" customFormat="1" x14ac:dyDescent="0.3">
      <c r="A83" s="27"/>
      <c r="B83" s="35">
        <v>8</v>
      </c>
      <c r="C83" s="367" t="s">
        <v>122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7"/>
      <c r="AC83" s="367"/>
      <c r="AD83" s="367"/>
      <c r="AE83" s="367"/>
      <c r="AF83" s="367"/>
      <c r="AG83" s="367"/>
      <c r="AH83" s="27"/>
    </row>
    <row r="84" spans="1:34" s="32" customFormat="1" ht="2.25" customHeight="1" x14ac:dyDescent="0.3">
      <c r="A84" s="27"/>
      <c r="AH84" s="27"/>
    </row>
    <row r="85" spans="1:34" s="32" customFormat="1" ht="14.55" customHeight="1" x14ac:dyDescent="0.3">
      <c r="A85" s="27"/>
      <c r="B85" s="419" t="s">
        <v>24</v>
      </c>
      <c r="C85" s="420"/>
      <c r="D85" s="420"/>
      <c r="E85" s="420"/>
      <c r="F85" s="420"/>
      <c r="G85" s="420"/>
      <c r="H85" s="420"/>
      <c r="I85" s="420"/>
      <c r="J85" s="421"/>
      <c r="K85" s="422" t="s">
        <v>124</v>
      </c>
      <c r="L85" s="423"/>
      <c r="M85" s="423"/>
      <c r="N85" s="423"/>
      <c r="O85" s="423"/>
      <c r="Q85" s="424" t="s">
        <v>126</v>
      </c>
      <c r="R85" s="425"/>
      <c r="S85" s="425"/>
      <c r="T85" s="425"/>
      <c r="U85" s="425"/>
      <c r="V85" s="425"/>
      <c r="W85" s="426"/>
      <c r="X85" s="371" t="s">
        <v>150</v>
      </c>
      <c r="Y85" s="260"/>
      <c r="Z85" s="260"/>
      <c r="AA85" s="260"/>
      <c r="AB85" s="260"/>
      <c r="AC85" s="260"/>
      <c r="AD85" s="260"/>
      <c r="AE85" s="260"/>
      <c r="AF85" s="260"/>
      <c r="AG85" s="261"/>
      <c r="AH85" s="27"/>
    </row>
    <row r="86" spans="1:34" s="32" customFormat="1" ht="2.25" customHeight="1" x14ac:dyDescent="0.3">
      <c r="A86" s="27"/>
      <c r="AH86" s="27"/>
    </row>
    <row r="87" spans="1:34" s="32" customFormat="1" ht="14.55" customHeight="1" x14ac:dyDescent="0.3">
      <c r="A87" s="27"/>
      <c r="B87" s="51">
        <f>IF(K85="Si, como contratista","¿Con qué empresa contratista trabajó en MSC?",0)</f>
        <v>0</v>
      </c>
      <c r="C87" s="52"/>
      <c r="D87" s="52"/>
      <c r="E87" s="52"/>
      <c r="F87" s="52"/>
      <c r="G87" s="52"/>
      <c r="H87" s="52"/>
      <c r="I87" s="52"/>
      <c r="J87" s="53"/>
      <c r="K87" s="371"/>
      <c r="L87" s="260"/>
      <c r="M87" s="260"/>
      <c r="N87" s="260"/>
      <c r="O87" s="260"/>
      <c r="AH87" s="27"/>
    </row>
    <row r="88" spans="1:34" s="32" customFormat="1" ht="8.5500000000000007" customHeight="1" x14ac:dyDescent="0.3">
      <c r="A88" s="27"/>
      <c r="AH88" s="27"/>
    </row>
    <row r="89" spans="1:34" s="32" customFormat="1" x14ac:dyDescent="0.3">
      <c r="A89" s="27"/>
      <c r="B89" s="67" t="s">
        <v>27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AH89" s="27"/>
    </row>
    <row r="90" spans="1:34" s="32" customFormat="1" x14ac:dyDescent="0.3">
      <c r="A90" s="27"/>
      <c r="B90" s="69" t="s">
        <v>28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AH90" s="27"/>
    </row>
    <row r="91" spans="1:34" s="32" customFormat="1" x14ac:dyDescent="0.3">
      <c r="A91" s="27"/>
      <c r="B91" s="71" t="s">
        <v>29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AH91" s="27"/>
    </row>
    <row r="92" spans="1:34" s="32" customFormat="1" x14ac:dyDescent="0.3">
      <c r="A92" s="27"/>
      <c r="C92" s="73" t="s">
        <v>154</v>
      </c>
      <c r="D92" s="73"/>
      <c r="E92" s="73"/>
      <c r="F92" s="73"/>
      <c r="G92" s="73"/>
      <c r="H92" s="73"/>
      <c r="I92" s="73"/>
      <c r="O92" s="73" t="s">
        <v>155</v>
      </c>
      <c r="AH92" s="27"/>
    </row>
    <row r="93" spans="1:34" s="32" customFormat="1" ht="2.25" customHeight="1" x14ac:dyDescent="0.3">
      <c r="A93" s="27"/>
      <c r="AH93" s="27"/>
    </row>
    <row r="94" spans="1:34" s="32" customFormat="1" x14ac:dyDescent="0.3">
      <c r="A94" s="27"/>
      <c r="B94" s="74" t="s">
        <v>128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AH94" s="27"/>
    </row>
    <row r="95" spans="1:34" s="32" customFormat="1" x14ac:dyDescent="0.3">
      <c r="A95" s="27"/>
      <c r="B95" s="76" t="s">
        <v>127</v>
      </c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AH95" s="27"/>
    </row>
    <row r="96" spans="1:34" s="32" customFormat="1" x14ac:dyDescent="0.3">
      <c r="A96" s="27"/>
      <c r="B96" s="76" t="s">
        <v>25</v>
      </c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AH96" s="27"/>
    </row>
    <row r="97" spans="1:34" s="32" customFormat="1" x14ac:dyDescent="0.3">
      <c r="A97" s="27"/>
      <c r="B97" s="78" t="s">
        <v>26</v>
      </c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AH97" s="27"/>
    </row>
    <row r="98" spans="1:34" s="32" customFormat="1" x14ac:dyDescent="0.3">
      <c r="A98" s="27"/>
      <c r="AH98" s="27"/>
    </row>
    <row r="99" spans="1:34" s="32" customFormat="1" x14ac:dyDescent="0.3">
      <c r="A99" s="27"/>
      <c r="B99" s="32" t="s">
        <v>129</v>
      </c>
      <c r="AH99" s="27"/>
    </row>
    <row r="100" spans="1:34" s="32" customFormat="1" ht="10.199999999999999" customHeight="1" x14ac:dyDescent="0.3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</row>
    <row r="101" spans="1:34" s="32" customFormat="1" ht="12" x14ac:dyDescent="0.25"/>
    <row r="102" spans="1:34" s="32" customFormat="1" ht="12" x14ac:dyDescent="0.25"/>
    <row r="103" spans="1:34" s="32" customFormat="1" ht="12" x14ac:dyDescent="0.25"/>
    <row r="104" spans="1:34" s="32" customFormat="1" ht="12" x14ac:dyDescent="0.25"/>
    <row r="105" spans="1:34" s="32" customFormat="1" ht="12" x14ac:dyDescent="0.25"/>
    <row r="106" spans="1:34" s="32" customFormat="1" ht="12" x14ac:dyDescent="0.25"/>
    <row r="107" spans="1:34" s="32" customFormat="1" ht="12" x14ac:dyDescent="0.25"/>
    <row r="108" spans="1:34" s="32" customFormat="1" ht="12" x14ac:dyDescent="0.25"/>
    <row r="109" spans="1:34" s="32" customFormat="1" ht="12" x14ac:dyDescent="0.25"/>
    <row r="110" spans="1:34" s="32" customFormat="1" ht="12" x14ac:dyDescent="0.25"/>
    <row r="111" spans="1:34" s="32" customFormat="1" ht="12" x14ac:dyDescent="0.25"/>
    <row r="112" spans="1:34" s="32" customFormat="1" ht="12" x14ac:dyDescent="0.25"/>
    <row r="113" s="32" customFormat="1" ht="12" x14ac:dyDescent="0.25"/>
    <row r="114" s="32" customFormat="1" ht="12" x14ac:dyDescent="0.25"/>
    <row r="115" s="32" customFormat="1" ht="12" x14ac:dyDescent="0.25"/>
    <row r="116" s="32" customFormat="1" ht="12" x14ac:dyDescent="0.25"/>
    <row r="117" s="32" customFormat="1" ht="12" x14ac:dyDescent="0.25"/>
    <row r="118" s="32" customFormat="1" ht="12" x14ac:dyDescent="0.25"/>
    <row r="119" s="32" customFormat="1" ht="12" x14ac:dyDescent="0.25"/>
    <row r="120" s="32" customFormat="1" ht="12" x14ac:dyDescent="0.25"/>
    <row r="121" s="32" customFormat="1" ht="12" x14ac:dyDescent="0.25"/>
    <row r="122" s="32" customFormat="1" ht="12" x14ac:dyDescent="0.25"/>
    <row r="123" s="32" customFormat="1" ht="12" x14ac:dyDescent="0.25"/>
    <row r="124" s="32" customFormat="1" ht="12" x14ac:dyDescent="0.25"/>
    <row r="125" s="32" customFormat="1" ht="12" x14ac:dyDescent="0.25"/>
    <row r="126" s="32" customFormat="1" ht="12" x14ac:dyDescent="0.25"/>
    <row r="127" s="32" customFormat="1" ht="12" x14ac:dyDescent="0.25"/>
  </sheetData>
  <mergeCells count="178">
    <mergeCell ref="K87:O87"/>
    <mergeCell ref="B82:H82"/>
    <mergeCell ref="C83:AG83"/>
    <mergeCell ref="B85:J85"/>
    <mergeCell ref="K85:O85"/>
    <mergeCell ref="Q85:W85"/>
    <mergeCell ref="X85:AG85"/>
    <mergeCell ref="B81:H81"/>
    <mergeCell ref="I81:K81"/>
    <mergeCell ref="M81:O81"/>
    <mergeCell ref="P81:R81"/>
    <mergeCell ref="U81:AA81"/>
    <mergeCell ref="AB81:AD81"/>
    <mergeCell ref="B80:H80"/>
    <mergeCell ref="I80:K80"/>
    <mergeCell ref="M80:O80"/>
    <mergeCell ref="P80:R80"/>
    <mergeCell ref="U80:AA80"/>
    <mergeCell ref="AB80:AD80"/>
    <mergeCell ref="B79:H79"/>
    <mergeCell ref="I79:K79"/>
    <mergeCell ref="M79:O79"/>
    <mergeCell ref="P79:R79"/>
    <mergeCell ref="U79:AA79"/>
    <mergeCell ref="AB79:AD79"/>
    <mergeCell ref="AE74:AG74"/>
    <mergeCell ref="C76:AG76"/>
    <mergeCell ref="B78:H78"/>
    <mergeCell ref="I78:K78"/>
    <mergeCell ref="M78:O78"/>
    <mergeCell ref="P78:R78"/>
    <mergeCell ref="U78:AA78"/>
    <mergeCell ref="AB78:AD78"/>
    <mergeCell ref="B70:N70"/>
    <mergeCell ref="P70:AD70"/>
    <mergeCell ref="AE70:AG70"/>
    <mergeCell ref="C72:AG72"/>
    <mergeCell ref="D74:F74"/>
    <mergeCell ref="J74:K74"/>
    <mergeCell ref="R74:T74"/>
    <mergeCell ref="Y74:AA74"/>
    <mergeCell ref="B68:N68"/>
    <mergeCell ref="P68:AD68"/>
    <mergeCell ref="AE68:AG68"/>
    <mergeCell ref="B69:N69"/>
    <mergeCell ref="P69:AD69"/>
    <mergeCell ref="AE69:AG69"/>
    <mergeCell ref="C64:AG64"/>
    <mergeCell ref="B66:N66"/>
    <mergeCell ref="P66:AD66"/>
    <mergeCell ref="AE66:AG66"/>
    <mergeCell ref="B67:N67"/>
    <mergeCell ref="P67:AD67"/>
    <mergeCell ref="AE67:AG67"/>
    <mergeCell ref="B61:O61"/>
    <mergeCell ref="P61:Y61"/>
    <mergeCell ref="Z61:AG61"/>
    <mergeCell ref="B62:O62"/>
    <mergeCell ref="P62:Y62"/>
    <mergeCell ref="Z62:AG62"/>
    <mergeCell ref="B59:O59"/>
    <mergeCell ref="P59:Y59"/>
    <mergeCell ref="Z59:AG59"/>
    <mergeCell ref="B60:O60"/>
    <mergeCell ref="P60:Y60"/>
    <mergeCell ref="Z60:AG60"/>
    <mergeCell ref="B53:G53"/>
    <mergeCell ref="H53:L53"/>
    <mergeCell ref="M53:O53"/>
    <mergeCell ref="C56:AG56"/>
    <mergeCell ref="B58:O58"/>
    <mergeCell ref="P58:Y58"/>
    <mergeCell ref="Z58:AG58"/>
    <mergeCell ref="B51:G51"/>
    <mergeCell ref="H51:L51"/>
    <mergeCell ref="M51:O51"/>
    <mergeCell ref="B52:G52"/>
    <mergeCell ref="H52:L52"/>
    <mergeCell ref="M52:O52"/>
    <mergeCell ref="B49:G49"/>
    <mergeCell ref="H49:L49"/>
    <mergeCell ref="M49:O49"/>
    <mergeCell ref="B50:G50"/>
    <mergeCell ref="H50:L50"/>
    <mergeCell ref="M50:O50"/>
    <mergeCell ref="B47:G47"/>
    <mergeCell ref="H47:L47"/>
    <mergeCell ref="M47:O47"/>
    <mergeCell ref="B48:G48"/>
    <mergeCell ref="H48:L48"/>
    <mergeCell ref="M48:O48"/>
    <mergeCell ref="B45:G45"/>
    <mergeCell ref="H45:L45"/>
    <mergeCell ref="M45:O45"/>
    <mergeCell ref="B46:G46"/>
    <mergeCell ref="H46:L46"/>
    <mergeCell ref="M46:O46"/>
    <mergeCell ref="B40:N40"/>
    <mergeCell ref="O40:P40"/>
    <mergeCell ref="U40:AG40"/>
    <mergeCell ref="B44:G44"/>
    <mergeCell ref="H44:L44"/>
    <mergeCell ref="M44:O44"/>
    <mergeCell ref="B38:N38"/>
    <mergeCell ref="O38:P38"/>
    <mergeCell ref="U38:AG38"/>
    <mergeCell ref="B39:N39"/>
    <mergeCell ref="O39:P39"/>
    <mergeCell ref="U39:AG39"/>
    <mergeCell ref="C34:AG34"/>
    <mergeCell ref="B36:R36"/>
    <mergeCell ref="S36:AG36"/>
    <mergeCell ref="O37:P37"/>
    <mergeCell ref="Q37:R37"/>
    <mergeCell ref="S37:T37"/>
    <mergeCell ref="U37:AG37"/>
    <mergeCell ref="B30:I30"/>
    <mergeCell ref="J30:V30"/>
    <mergeCell ref="W30:AD30"/>
    <mergeCell ref="AE30:AG30"/>
    <mergeCell ref="B31:F31"/>
    <mergeCell ref="H32:I32"/>
    <mergeCell ref="P32:AG32"/>
    <mergeCell ref="B28:I28"/>
    <mergeCell ref="J28:V28"/>
    <mergeCell ref="W28:AD28"/>
    <mergeCell ref="AE28:AG28"/>
    <mergeCell ref="B29:I29"/>
    <mergeCell ref="J29:V29"/>
    <mergeCell ref="W29:AD29"/>
    <mergeCell ref="AE29:AG29"/>
    <mergeCell ref="B26:I26"/>
    <mergeCell ref="J26:V26"/>
    <mergeCell ref="W26:AD26"/>
    <mergeCell ref="AE26:AG26"/>
    <mergeCell ref="B27:I27"/>
    <mergeCell ref="J27:V27"/>
    <mergeCell ref="W27:AD27"/>
    <mergeCell ref="AE27:AG27"/>
    <mergeCell ref="B23:I23"/>
    <mergeCell ref="J23:V24"/>
    <mergeCell ref="W23:AD24"/>
    <mergeCell ref="AE23:AG24"/>
    <mergeCell ref="B24:I24"/>
    <mergeCell ref="B25:I25"/>
    <mergeCell ref="J25:V25"/>
    <mergeCell ref="W25:AD25"/>
    <mergeCell ref="AE25:AG25"/>
    <mergeCell ref="F19:G19"/>
    <mergeCell ref="J19:L19"/>
    <mergeCell ref="S19:T19"/>
    <mergeCell ref="AB19:AE19"/>
    <mergeCell ref="AF19:AG19"/>
    <mergeCell ref="C21:AG21"/>
    <mergeCell ref="F13:S13"/>
    <mergeCell ref="W13:AG13"/>
    <mergeCell ref="F15:L15"/>
    <mergeCell ref="O15:T15"/>
    <mergeCell ref="W15:AG15"/>
    <mergeCell ref="E17:AG17"/>
    <mergeCell ref="B1:K3"/>
    <mergeCell ref="L1:X3"/>
    <mergeCell ref="Y1:AG1"/>
    <mergeCell ref="Y2:AG2"/>
    <mergeCell ref="Y3:AG3"/>
    <mergeCell ref="B5:AG5"/>
    <mergeCell ref="AF7:AG7"/>
    <mergeCell ref="C9:AG9"/>
    <mergeCell ref="B11:D11"/>
    <mergeCell ref="E11:Y11"/>
    <mergeCell ref="AA11:AB11"/>
    <mergeCell ref="AC11:AG11"/>
    <mergeCell ref="B7:E7"/>
    <mergeCell ref="H7:I7"/>
    <mergeCell ref="K7:V7"/>
    <mergeCell ref="X7:AA7"/>
    <mergeCell ref="AB7:AC7"/>
    <mergeCell ref="AD7:AE7"/>
  </mergeCells>
  <pageMargins left="0.25" right="0.25" top="0.75" bottom="0.75" header="0.3" footer="0.3"/>
  <pageSetup scale="57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4181BC44-E64B-43CE-9566-BDBDE6B277CC}">
          <x14:formula1>
            <xm:f>Listas!$K$3:$K$9</xm:f>
          </x14:formula1>
          <xm:sqref>B79:H81 U79:AA81 M79:O81</xm:sqref>
        </x14:dataValidation>
        <x14:dataValidation type="list" allowBlank="1" showInputMessage="1" showErrorMessage="1" xr:uid="{B4693731-E03C-42E7-9764-7E4A2CCD9F9E}">
          <x14:formula1>
            <xm:f>Listas!$J$3:$J$5</xm:f>
          </x14:formula1>
          <xm:sqref>J74:K74 R74:T74 AE74:AG74 I79:K81 P79:R81 AB79:AD81</xm:sqref>
        </x14:dataValidation>
        <x14:dataValidation type="list" allowBlank="1" showInputMessage="1" showErrorMessage="1" xr:uid="{184E14D0-B861-40EF-A7C8-7BDF83190894}">
          <x14:formula1>
            <xm:f>Listas!$I$3:$I$9</xm:f>
          </x14:formula1>
          <xm:sqref>D74:F74 Y74:AA74 O74</xm:sqref>
        </x14:dataValidation>
        <x14:dataValidation type="list" allowBlank="1" showInputMessage="1" showErrorMessage="1" xr:uid="{F75A1E8A-B4A6-49C9-B14C-00786793CBEB}">
          <x14:formula1>
            <xm:f>Listas!$H$3:$H$4</xm:f>
          </x14:formula1>
          <xm:sqref>AE25:AG30 H32:I32 AE67:AG70 O67:O70</xm:sqref>
        </x14:dataValidation>
        <x14:dataValidation type="list" allowBlank="1" showInputMessage="1" showErrorMessage="1" xr:uid="{FC94A6D6-0968-42C9-B78A-08295219F1F1}">
          <x14:formula1>
            <xm:f>Listas!$G$3:$G$11</xm:f>
          </x14:formula1>
          <xm:sqref>B25:B31 C31:F31</xm:sqref>
        </x14:dataValidation>
        <x14:dataValidation type="list" allowBlank="1" showInputMessage="1" showErrorMessage="1" xr:uid="{5BDC5DD2-65FD-4497-A07F-6816C4B0BFEE}">
          <x14:formula1>
            <xm:f>Listas!$F$3:$F$8</xm:f>
          </x14:formula1>
          <xm:sqref>S19:T19 AF19:AG19</xm:sqref>
        </x14:dataValidation>
        <x14:dataValidation type="list" allowBlank="1" showInputMessage="1" showErrorMessage="1" xr:uid="{F9CEDBA1-5824-4AEE-9E84-F067219950D8}">
          <x14:formula1>
            <xm:f>Listas!$E$3:$E$6</xm:f>
          </x14:formula1>
          <xm:sqref>F19:G19</xm:sqref>
        </x14:dataValidation>
        <x14:dataValidation type="list" allowBlank="1" showInputMessage="1" showErrorMessage="1" xr:uid="{8282E583-EF26-49B0-974A-2534228D76EA}">
          <x14:formula1>
            <xm:f>Listas!$D$3:$D$7</xm:f>
          </x14:formula1>
          <xm:sqref>AF7:AG7</xm:sqref>
        </x14:dataValidation>
        <x14:dataValidation type="list" allowBlank="1" showInputMessage="1" showErrorMessage="1" xr:uid="{A1E5D365-15AA-4F74-9648-ED99053B875B}">
          <x14:formula1>
            <xm:f>Listas!$C$3:$C$14</xm:f>
          </x14:formula1>
          <xm:sqref>AD7:AE7</xm:sqref>
        </x14:dataValidation>
        <x14:dataValidation type="list" allowBlank="1" showInputMessage="1" showErrorMessage="1" xr:uid="{441DAB3F-6E0D-4358-9E01-0D55A6AA72C9}">
          <x14:formula1>
            <xm:f>Listas!$B$3:$B$33</xm:f>
          </x14:formula1>
          <xm:sqref>AB7:AC7</xm:sqref>
        </x14:dataValidation>
        <x14:dataValidation type="list" allowBlank="1" showInputMessage="1" showErrorMessage="1" xr:uid="{D64D18B4-ABCC-46C6-ABAA-0B28DA23D4C4}">
          <x14:formula1>
            <xm:f>Listas!$L$3:$L$6</xm:f>
          </x14:formula1>
          <xm:sqref>K85:O85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AB00-F622-443B-AEE4-379E9C1D4508}">
  <dimension ref="C2:C6"/>
  <sheetViews>
    <sheetView workbookViewId="0">
      <selection activeCell="C7" sqref="C7"/>
    </sheetView>
  </sheetViews>
  <sheetFormatPr defaultColWidth="8.77734375" defaultRowHeight="14.4" x14ac:dyDescent="0.3"/>
  <sheetData>
    <row r="2" spans="3:3" x14ac:dyDescent="0.3">
      <c r="C2" t="s">
        <v>156</v>
      </c>
    </row>
    <row r="3" spans="3:3" x14ac:dyDescent="0.3">
      <c r="C3" t="s">
        <v>157</v>
      </c>
    </row>
    <row r="4" spans="3:3" x14ac:dyDescent="0.3">
      <c r="C4" t="s">
        <v>158</v>
      </c>
    </row>
    <row r="5" spans="3:3" x14ac:dyDescent="0.3">
      <c r="C5" t="s">
        <v>159</v>
      </c>
    </row>
    <row r="6" spans="3:3" x14ac:dyDescent="0.3">
      <c r="C6" t="s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EBAD-1BD1-4AD4-8F3E-D50F4E496919}">
  <sheetPr>
    <pageSetUpPr fitToPage="1"/>
  </sheetPr>
  <dimension ref="A1:AJ130"/>
  <sheetViews>
    <sheetView showGridLines="0" tabSelected="1" zoomScale="91" zoomScaleNormal="91" workbookViewId="0">
      <selection activeCell="B105" sqref="B105:O105"/>
    </sheetView>
  </sheetViews>
  <sheetFormatPr defaultColWidth="10.88671875" defaultRowHeight="14.4" x14ac:dyDescent="0.3"/>
  <cols>
    <col min="1" max="1" width="2.109375" style="3" customWidth="1"/>
    <col min="2" max="4" width="4.6640625" style="3" customWidth="1"/>
    <col min="5" max="5" width="5.44140625" style="3" customWidth="1"/>
    <col min="6" max="9" width="4.6640625" style="3" customWidth="1"/>
    <col min="10" max="10" width="6.109375" style="3" customWidth="1"/>
    <col min="11" max="12" width="4.6640625" style="3" customWidth="1"/>
    <col min="13" max="13" width="5" style="3" customWidth="1"/>
    <col min="14" max="14" width="11.109375" style="3" customWidth="1"/>
    <col min="15" max="15" width="10.109375" style="3" customWidth="1"/>
    <col min="16" max="16" width="8.6640625" style="3" bestFit="1" customWidth="1"/>
    <col min="17" max="17" width="8.77734375" style="3" customWidth="1"/>
    <col min="18" max="18" width="9.21875" style="3" customWidth="1"/>
    <col min="19" max="19" width="4.6640625" style="3" customWidth="1"/>
    <col min="20" max="20" width="6.33203125" style="3" customWidth="1"/>
    <col min="21" max="21" width="4.77734375" style="3" customWidth="1"/>
    <col min="22" max="26" width="4.6640625" style="3" customWidth="1"/>
    <col min="27" max="27" width="6.44140625" style="3" customWidth="1"/>
    <col min="28" max="28" width="4.6640625" style="3" customWidth="1"/>
    <col min="29" max="29" width="4.5546875" style="3" customWidth="1"/>
    <col min="30" max="31" width="5.6640625" style="3" customWidth="1"/>
    <col min="32" max="32" width="5" style="3" customWidth="1"/>
    <col min="33" max="34" width="4.6640625" style="3" customWidth="1"/>
    <col min="35" max="35" width="1.88671875" style="3" customWidth="1"/>
    <col min="36" max="36" width="10.88671875" style="3" hidden="1" customWidth="1"/>
    <col min="37" max="16384" width="10.88671875" style="3"/>
  </cols>
  <sheetData>
    <row r="1" spans="1:3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s="2" customFormat="1" ht="22.5" customHeight="1" x14ac:dyDescent="0.3">
      <c r="A2" s="1"/>
      <c r="B2" s="235"/>
      <c r="C2" s="236"/>
      <c r="D2" s="236"/>
      <c r="E2" s="236"/>
      <c r="F2" s="236"/>
      <c r="G2" s="236"/>
      <c r="H2" s="236"/>
      <c r="I2" s="236"/>
      <c r="J2" s="236"/>
      <c r="K2" s="237"/>
      <c r="L2" s="244" t="s">
        <v>161</v>
      </c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5"/>
      <c r="Y2" s="250" t="s">
        <v>241</v>
      </c>
      <c r="Z2" s="251"/>
      <c r="AA2" s="251"/>
      <c r="AB2" s="251"/>
      <c r="AC2" s="251"/>
      <c r="AD2" s="251"/>
      <c r="AE2" s="251"/>
      <c r="AF2" s="251"/>
      <c r="AG2" s="251"/>
      <c r="AH2" s="252"/>
      <c r="AI2" s="1"/>
    </row>
    <row r="3" spans="1:35" s="2" customFormat="1" ht="15" customHeight="1" x14ac:dyDescent="0.3">
      <c r="A3" s="1"/>
      <c r="B3" s="238"/>
      <c r="C3" s="239"/>
      <c r="D3" s="239"/>
      <c r="E3" s="239"/>
      <c r="F3" s="239"/>
      <c r="G3" s="239"/>
      <c r="H3" s="239"/>
      <c r="I3" s="239"/>
      <c r="J3" s="239"/>
      <c r="K3" s="240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7"/>
      <c r="Y3" s="253" t="s">
        <v>242</v>
      </c>
      <c r="Z3" s="254"/>
      <c r="AA3" s="254"/>
      <c r="AB3" s="254"/>
      <c r="AC3" s="254"/>
      <c r="AD3" s="254"/>
      <c r="AE3" s="254"/>
      <c r="AF3" s="254"/>
      <c r="AG3" s="254"/>
      <c r="AH3" s="255"/>
      <c r="AI3" s="1"/>
    </row>
    <row r="4" spans="1:35" s="2" customFormat="1" ht="13.5" customHeight="1" x14ac:dyDescent="0.3">
      <c r="A4" s="1"/>
      <c r="B4" s="241"/>
      <c r="C4" s="242"/>
      <c r="D4" s="242"/>
      <c r="E4" s="242"/>
      <c r="F4" s="242"/>
      <c r="G4" s="242"/>
      <c r="H4" s="242"/>
      <c r="I4" s="242"/>
      <c r="J4" s="242"/>
      <c r="K4" s="243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9"/>
      <c r="Y4" s="256" t="s">
        <v>32</v>
      </c>
      <c r="Z4" s="257"/>
      <c r="AA4" s="257"/>
      <c r="AB4" s="257"/>
      <c r="AC4" s="257"/>
      <c r="AD4" s="257"/>
      <c r="AE4" s="257"/>
      <c r="AF4" s="257"/>
      <c r="AG4" s="257"/>
      <c r="AH4" s="258"/>
      <c r="AI4" s="1"/>
    </row>
    <row r="5" spans="1:35" ht="6.75" customHeight="1" x14ac:dyDescent="0.3">
      <c r="A5" s="1"/>
      <c r="AI5" s="1"/>
    </row>
    <row r="6" spans="1:35" x14ac:dyDescent="0.3">
      <c r="A6" s="1"/>
      <c r="B6" s="259" t="s">
        <v>33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1"/>
    </row>
    <row r="7" spans="1:35" ht="2.25" customHeight="1" x14ac:dyDescent="0.3">
      <c r="A7" s="1"/>
      <c r="AI7" s="1"/>
    </row>
    <row r="8" spans="1:35" s="4" customFormat="1" ht="14.55" customHeight="1" x14ac:dyDescent="0.3">
      <c r="A8" s="1"/>
      <c r="B8" s="222" t="s">
        <v>1</v>
      </c>
      <c r="C8" s="223"/>
      <c r="D8" s="223"/>
      <c r="E8" s="224"/>
      <c r="G8" s="81" t="s">
        <v>0</v>
      </c>
      <c r="H8" s="217" t="s">
        <v>308</v>
      </c>
      <c r="I8" s="218"/>
      <c r="K8" s="225" t="s">
        <v>309</v>
      </c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18"/>
      <c r="X8" s="227" t="s">
        <v>34</v>
      </c>
      <c r="Y8" s="228"/>
      <c r="Z8" s="228"/>
      <c r="AA8" s="229"/>
      <c r="AB8" s="184"/>
      <c r="AC8" s="186"/>
      <c r="AD8" s="184"/>
      <c r="AE8" s="185"/>
      <c r="AF8" s="186"/>
      <c r="AG8" s="184"/>
      <c r="AH8" s="186"/>
      <c r="AI8" s="1"/>
    </row>
    <row r="9" spans="1:35" s="4" customFormat="1" ht="2.25" customHeight="1" x14ac:dyDescent="0.3">
      <c r="A9" s="1"/>
      <c r="AI9" s="1"/>
    </row>
    <row r="10" spans="1:35" s="4" customFormat="1" x14ac:dyDescent="0.3">
      <c r="A10" s="1"/>
      <c r="B10" s="173">
        <v>1</v>
      </c>
      <c r="C10" s="208" t="s">
        <v>50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1"/>
    </row>
    <row r="11" spans="1:35" s="4" customFormat="1" ht="2.25" customHeight="1" x14ac:dyDescent="0.3">
      <c r="A11" s="1"/>
      <c r="AI11" s="1"/>
    </row>
    <row r="12" spans="1:35" s="4" customFormat="1" ht="14.55" customHeight="1" x14ac:dyDescent="0.3">
      <c r="A12" s="1"/>
      <c r="B12" s="222" t="s">
        <v>2</v>
      </c>
      <c r="C12" s="223"/>
      <c r="D12" s="224"/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6"/>
      <c r="AA12" s="222" t="s">
        <v>7</v>
      </c>
      <c r="AB12" s="224"/>
      <c r="AC12" s="184"/>
      <c r="AD12" s="185"/>
      <c r="AE12" s="185"/>
      <c r="AF12" s="185"/>
      <c r="AG12" s="185"/>
      <c r="AH12" s="186"/>
      <c r="AI12" s="1"/>
    </row>
    <row r="13" spans="1:35" s="4" customFormat="1" ht="2.25" customHeight="1" x14ac:dyDescent="0.3">
      <c r="A13" s="1"/>
      <c r="AI13" s="1"/>
    </row>
    <row r="14" spans="1:35" s="4" customFormat="1" x14ac:dyDescent="0.3">
      <c r="A14" s="1"/>
      <c r="B14" s="22" t="s">
        <v>10</v>
      </c>
      <c r="C14" s="23"/>
      <c r="D14" s="23"/>
      <c r="E14" s="8"/>
      <c r="F14" s="184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6"/>
      <c r="V14" s="24" t="s">
        <v>11</v>
      </c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1"/>
      <c r="AI14" s="1"/>
    </row>
    <row r="15" spans="1:35" s="4" customFormat="1" ht="2.25" customHeight="1" x14ac:dyDescent="0.3">
      <c r="A15" s="1"/>
      <c r="AI15" s="1"/>
    </row>
    <row r="16" spans="1:35" s="4" customFormat="1" x14ac:dyDescent="0.3">
      <c r="A16" s="1"/>
      <c r="B16" s="22" t="s">
        <v>51</v>
      </c>
      <c r="C16" s="9"/>
      <c r="D16" s="9"/>
      <c r="E16" s="8"/>
      <c r="F16" s="230"/>
      <c r="G16" s="231"/>
      <c r="H16" s="231"/>
      <c r="I16" s="231"/>
      <c r="J16" s="231"/>
      <c r="K16" s="231"/>
      <c r="L16" s="232"/>
      <c r="N16" s="222" t="s">
        <v>52</v>
      </c>
      <c r="O16" s="224"/>
      <c r="P16" s="230"/>
      <c r="Q16" s="231"/>
      <c r="R16" s="231"/>
      <c r="S16" s="231"/>
      <c r="T16" s="232"/>
      <c r="V16" s="24" t="s">
        <v>12</v>
      </c>
      <c r="W16" s="262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6"/>
      <c r="AI16" s="1"/>
    </row>
    <row r="17" spans="1:35" s="4" customFormat="1" ht="2.25" customHeight="1" x14ac:dyDescent="0.3">
      <c r="A17" s="1"/>
      <c r="AI17" s="1"/>
    </row>
    <row r="18" spans="1:35" s="4" customFormat="1" x14ac:dyDescent="0.3">
      <c r="A18" s="1"/>
      <c r="B18" s="22" t="s">
        <v>9</v>
      </c>
      <c r="C18" s="9"/>
      <c r="D18" s="8"/>
      <c r="E18" s="184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6"/>
      <c r="AI18" s="1"/>
    </row>
    <row r="19" spans="1:35" s="4" customFormat="1" ht="2.25" customHeight="1" x14ac:dyDescent="0.3">
      <c r="A19" s="1"/>
      <c r="AI19" s="1"/>
    </row>
    <row r="20" spans="1:35" s="4" customFormat="1" x14ac:dyDescent="0.3">
      <c r="A20" s="1"/>
      <c r="B20" s="22" t="s">
        <v>8</v>
      </c>
      <c r="C20" s="9"/>
      <c r="D20" s="9"/>
      <c r="E20" s="8"/>
      <c r="F20" s="184"/>
      <c r="G20" s="186"/>
      <c r="I20" s="22" t="s">
        <v>56</v>
      </c>
      <c r="J20" s="263"/>
      <c r="K20" s="264"/>
      <c r="L20" s="265"/>
      <c r="P20" s="18" t="s">
        <v>57</v>
      </c>
      <c r="Q20" s="19"/>
      <c r="R20" s="21"/>
      <c r="S20" s="184"/>
      <c r="T20" s="186"/>
      <c r="AB20" s="222" t="s">
        <v>65</v>
      </c>
      <c r="AC20" s="223"/>
      <c r="AD20" s="223"/>
      <c r="AE20" s="223"/>
      <c r="AF20" s="224"/>
      <c r="AG20" s="184"/>
      <c r="AH20" s="186"/>
      <c r="AI20" s="1"/>
    </row>
    <row r="21" spans="1:35" s="4" customFormat="1" ht="2.25" customHeight="1" x14ac:dyDescent="0.3">
      <c r="A21" s="1"/>
      <c r="AI21" s="1"/>
    </row>
    <row r="22" spans="1:35" s="4" customFormat="1" x14ac:dyDescent="0.3">
      <c r="A22" s="1"/>
      <c r="B22" s="173">
        <v>2</v>
      </c>
      <c r="C22" s="208" t="s">
        <v>66</v>
      </c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1"/>
    </row>
    <row r="23" spans="1:35" s="4" customFormat="1" ht="2.25" customHeight="1" x14ac:dyDescent="0.3">
      <c r="A23" s="1"/>
      <c r="AI23" s="1"/>
    </row>
    <row r="24" spans="1:35" s="4" customFormat="1" ht="14.55" customHeight="1" x14ac:dyDescent="0.3">
      <c r="A24" s="1"/>
      <c r="B24" s="266" t="s">
        <v>215</v>
      </c>
      <c r="C24" s="266"/>
      <c r="D24" s="266"/>
      <c r="E24" s="266"/>
      <c r="F24" s="266"/>
      <c r="G24" s="266"/>
      <c r="H24" s="266" t="s">
        <v>253</v>
      </c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34" t="s">
        <v>217</v>
      </c>
      <c r="Z24" s="234"/>
      <c r="AA24" s="234"/>
      <c r="AB24" s="267" t="s">
        <v>220</v>
      </c>
      <c r="AC24" s="268"/>
      <c r="AD24" s="268"/>
      <c r="AE24" s="269"/>
      <c r="AF24" s="234" t="s">
        <v>219</v>
      </c>
      <c r="AG24" s="234"/>
      <c r="AH24" s="234"/>
      <c r="AI24" s="1"/>
    </row>
    <row r="25" spans="1:35" s="4" customFormat="1" ht="14.55" customHeight="1" x14ac:dyDescent="0.3">
      <c r="A25" s="1"/>
      <c r="B25" s="266"/>
      <c r="C25" s="266"/>
      <c r="D25" s="266"/>
      <c r="E25" s="266"/>
      <c r="F25" s="266"/>
      <c r="G25" s="266"/>
      <c r="H25" s="276" t="s">
        <v>216</v>
      </c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34"/>
      <c r="Z25" s="234"/>
      <c r="AA25" s="234"/>
      <c r="AB25" s="270"/>
      <c r="AC25" s="271"/>
      <c r="AD25" s="271"/>
      <c r="AE25" s="272"/>
      <c r="AF25" s="234"/>
      <c r="AG25" s="234"/>
      <c r="AH25" s="234"/>
      <c r="AI25" s="1"/>
    </row>
    <row r="26" spans="1:35" s="4" customFormat="1" ht="22.5" customHeight="1" x14ac:dyDescent="0.3">
      <c r="A26" s="1"/>
      <c r="B26" s="198" t="str">
        <f>IF($K$8=DP!$I7,DP!B71)</f>
        <v>Licenciatura</v>
      </c>
      <c r="C26" s="198"/>
      <c r="D26" s="198"/>
      <c r="E26" s="198"/>
      <c r="F26" s="198"/>
      <c r="G26" s="198"/>
      <c r="H26" s="183" t="str">
        <f>IF($K$8=DP!$I7,DP!E71," ")</f>
        <v>Ingeniería de Sistemas, Telecomunicaciones o Informática.</v>
      </c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 t="str">
        <f>IF($K$8=DP!$I7,DP!M71," ")</f>
        <v>Excluyente</v>
      </c>
      <c r="Z26" s="183"/>
      <c r="AA26" s="183"/>
      <c r="AB26" s="184"/>
      <c r="AC26" s="185"/>
      <c r="AD26" s="185"/>
      <c r="AE26" s="186"/>
      <c r="AF26" s="199"/>
      <c r="AG26" s="199"/>
      <c r="AH26" s="199"/>
      <c r="AI26" s="1"/>
    </row>
    <row r="27" spans="1:35" s="4" customFormat="1" ht="22.5" customHeight="1" x14ac:dyDescent="0.3">
      <c r="A27" s="1"/>
      <c r="B27" s="178" t="str">
        <f>IF($K$8=DP!I$7,DP!O71," ")</f>
        <v>Diplomado</v>
      </c>
      <c r="C27" s="179"/>
      <c r="D27" s="179"/>
      <c r="E27" s="179"/>
      <c r="F27" s="179"/>
      <c r="G27" s="180"/>
      <c r="H27" s="183" t="str">
        <f>IF($K$8=DP!$I7,DP!T71," ")</f>
        <v>Inteligencia de negocios</v>
      </c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 t="str">
        <f>IF($K$8=DP!$I7,DP!Z71," ")</f>
        <v>Deseable</v>
      </c>
      <c r="Z27" s="183"/>
      <c r="AA27" s="183"/>
      <c r="AB27" s="184"/>
      <c r="AC27" s="185"/>
      <c r="AD27" s="185"/>
      <c r="AE27" s="186"/>
      <c r="AF27" s="199"/>
      <c r="AG27" s="199"/>
      <c r="AH27" s="199"/>
      <c r="AI27" s="1"/>
    </row>
    <row r="28" spans="1:35" s="4" customFormat="1" hidden="1" x14ac:dyDescent="0.3">
      <c r="A28" s="1"/>
      <c r="B28" s="178"/>
      <c r="C28" s="179"/>
      <c r="D28" s="179"/>
      <c r="E28" s="179"/>
      <c r="F28" s="179"/>
      <c r="G28" s="180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4"/>
      <c r="AC28" s="185"/>
      <c r="AD28" s="185"/>
      <c r="AE28" s="186"/>
      <c r="AF28" s="184"/>
      <c r="AG28" s="185"/>
      <c r="AH28" s="186"/>
      <c r="AI28" s="1"/>
    </row>
    <row r="29" spans="1:35" s="4" customFormat="1" ht="15" hidden="1" customHeight="1" x14ac:dyDescent="0.3">
      <c r="A29" s="1"/>
      <c r="B29" s="178"/>
      <c r="C29" s="179"/>
      <c r="D29" s="179"/>
      <c r="E29" s="179"/>
      <c r="F29" s="179"/>
      <c r="G29" s="180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4"/>
      <c r="AC29" s="185"/>
      <c r="AD29" s="185"/>
      <c r="AE29" s="186"/>
      <c r="AF29" s="199"/>
      <c r="AG29" s="199"/>
      <c r="AH29" s="199"/>
      <c r="AI29" s="1"/>
    </row>
    <row r="30" spans="1:35" s="4" customFormat="1" ht="2.25" customHeight="1" x14ac:dyDescent="0.3">
      <c r="A30" s="1"/>
      <c r="B30" s="83"/>
      <c r="C30" s="80"/>
      <c r="D30" s="80"/>
      <c r="E30" s="80"/>
      <c r="F30" s="80"/>
      <c r="G30" s="84"/>
      <c r="H30" s="83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4"/>
      <c r="Y30" s="83"/>
      <c r="Z30" s="80"/>
      <c r="AA30" s="80"/>
      <c r="AB30" s="80"/>
      <c r="AC30" s="80"/>
      <c r="AD30" s="84"/>
      <c r="AE30" s="80"/>
      <c r="AF30" s="83"/>
      <c r="AG30" s="80"/>
      <c r="AH30" s="84"/>
      <c r="AI30" s="1"/>
    </row>
    <row r="31" spans="1:35" s="4" customFormat="1" ht="14.55" customHeight="1" x14ac:dyDescent="0.3">
      <c r="A31" s="1"/>
      <c r="B31" s="209" t="s">
        <v>221</v>
      </c>
      <c r="C31" s="209"/>
      <c r="D31" s="209"/>
      <c r="E31" s="209"/>
      <c r="F31" s="209"/>
      <c r="G31" s="209"/>
      <c r="H31" s="209" t="s">
        <v>222</v>
      </c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73" t="s">
        <v>223</v>
      </c>
      <c r="Z31" s="274"/>
      <c r="AA31" s="274"/>
      <c r="AB31" s="274"/>
      <c r="AC31" s="274"/>
      <c r="AD31" s="274"/>
      <c r="AE31" s="275"/>
      <c r="AF31" s="209" t="s">
        <v>219</v>
      </c>
      <c r="AG31" s="209"/>
      <c r="AH31" s="209"/>
      <c r="AI31" s="1"/>
    </row>
    <row r="32" spans="1:35" s="4" customFormat="1" ht="14.55" customHeight="1" x14ac:dyDescent="0.3">
      <c r="A32" s="1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84"/>
      <c r="Z32" s="185"/>
      <c r="AA32" s="185"/>
      <c r="AB32" s="185"/>
      <c r="AC32" s="185"/>
      <c r="AD32" s="185"/>
      <c r="AE32" s="186"/>
      <c r="AF32" s="199"/>
      <c r="AG32" s="199"/>
      <c r="AH32" s="199"/>
      <c r="AI32" s="1"/>
    </row>
    <row r="33" spans="1:36" s="4" customFormat="1" ht="14.55" customHeight="1" x14ac:dyDescent="0.3">
      <c r="A33" s="1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84"/>
      <c r="Z33" s="185"/>
      <c r="AA33" s="185"/>
      <c r="AB33" s="185"/>
      <c r="AC33" s="185"/>
      <c r="AD33" s="185"/>
      <c r="AE33" s="186"/>
      <c r="AF33" s="199"/>
      <c r="AG33" s="199"/>
      <c r="AH33" s="199"/>
      <c r="AI33" s="1"/>
    </row>
    <row r="34" spans="1:36" s="4" customFormat="1" ht="2.25" customHeight="1" x14ac:dyDescent="0.3">
      <c r="A34" s="1"/>
      <c r="B34" s="211"/>
      <c r="C34" s="211"/>
      <c r="D34" s="211"/>
      <c r="E34" s="211"/>
      <c r="F34" s="211"/>
      <c r="AI34" s="1"/>
    </row>
    <row r="35" spans="1:36" s="4" customFormat="1" x14ac:dyDescent="0.3">
      <c r="A35" s="1"/>
      <c r="B35" s="317" t="s">
        <v>218</v>
      </c>
      <c r="C35" s="318"/>
      <c r="D35" s="318"/>
      <c r="E35" s="318"/>
      <c r="F35" s="318"/>
      <c r="G35" s="318"/>
      <c r="H35" s="319"/>
      <c r="I35" s="64"/>
      <c r="M35" s="287" t="s">
        <v>225</v>
      </c>
      <c r="N35" s="287"/>
      <c r="O35" s="287"/>
      <c r="P35" s="287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"/>
    </row>
    <row r="36" spans="1:36" s="4" customFormat="1" ht="2.25" customHeight="1" x14ac:dyDescent="0.3">
      <c r="A36" s="1"/>
      <c r="AI36" s="1"/>
    </row>
    <row r="37" spans="1:36" s="4" customFormat="1" x14ac:dyDescent="0.3">
      <c r="A37" s="1"/>
      <c r="B37" s="173">
        <v>3</v>
      </c>
      <c r="C37" s="208" t="s">
        <v>84</v>
      </c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1"/>
    </row>
    <row r="38" spans="1:36" s="4" customFormat="1" ht="2.25" customHeight="1" x14ac:dyDescent="0.3">
      <c r="A38" s="1"/>
      <c r="AI38" s="1"/>
    </row>
    <row r="39" spans="1:36" s="4" customFormat="1" ht="14.55" customHeight="1" x14ac:dyDescent="0.3">
      <c r="A39" s="1"/>
      <c r="B39" s="209" t="s">
        <v>91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10" t="s">
        <v>92</v>
      </c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1"/>
    </row>
    <row r="40" spans="1:36" s="4" customFormat="1" ht="14.55" customHeight="1" x14ac:dyDescent="0.3">
      <c r="A40" s="1"/>
      <c r="B40" s="317" t="s">
        <v>226</v>
      </c>
      <c r="C40" s="318"/>
      <c r="D40" s="318"/>
      <c r="E40" s="318"/>
      <c r="F40" s="318"/>
      <c r="G40" s="318"/>
      <c r="H40" s="318"/>
      <c r="I40" s="318"/>
      <c r="J40" s="318"/>
      <c r="K40" s="318"/>
      <c r="L40" s="318"/>
      <c r="M40" s="318"/>
      <c r="N40" s="319"/>
      <c r="O40" s="317" t="s">
        <v>85</v>
      </c>
      <c r="P40" s="319"/>
      <c r="Q40" s="317" t="s">
        <v>224</v>
      </c>
      <c r="R40" s="319"/>
      <c r="S40" s="337" t="s">
        <v>239</v>
      </c>
      <c r="T40" s="338"/>
      <c r="U40" s="338"/>
      <c r="V40" s="338"/>
      <c r="W40" s="334" t="s">
        <v>95</v>
      </c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6"/>
      <c r="AI40" s="1"/>
    </row>
    <row r="41" spans="1:36" s="4" customFormat="1" ht="30" customHeight="1" x14ac:dyDescent="0.3">
      <c r="A41" s="1"/>
      <c r="B41" s="197" t="str">
        <f>IF($K$8=DP!$I7,DP!B78," ")</f>
        <v>Experiencia laboral general en áreas relacionadas al puesto.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3" t="str">
        <f>IF($K$8=DP!$I7,DP!U78," ")</f>
        <v>Deseable</v>
      </c>
      <c r="P41" s="193"/>
      <c r="Q41" s="233" t="str">
        <f>IF($K$8=DP!$I7,DP!X78," ")</f>
        <v>6 años</v>
      </c>
      <c r="R41" s="233"/>
      <c r="S41" s="291"/>
      <c r="T41" s="292"/>
      <c r="U41" s="292"/>
      <c r="V41" s="293"/>
      <c r="W41" s="288" t="str">
        <f>IF((S41&gt;=AJ41),"Cumple",IF((S41&lt;AJ41),"Se requiere un mínimo de "&amp;Q41&amp;" de experiencia",""))</f>
        <v>Se requiere un mínimo de 6 años de experiencia</v>
      </c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90"/>
      <c r="AI41" s="1"/>
      <c r="AJ41" s="4">
        <f>INT(MID(Q41,1,2))</f>
        <v>6</v>
      </c>
    </row>
    <row r="42" spans="1:36" s="4" customFormat="1" ht="30" customHeight="1" x14ac:dyDescent="0.3">
      <c r="A42" s="1"/>
      <c r="B42" s="197" t="str">
        <f>IF($K$8=DP!$I7,DP!B79," ")</f>
        <v>Manejo de paquetes Windows: Sistemas Operativos Windows, Ms Office, etc.</v>
      </c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3" t="str">
        <f>IF($K$8=DP!$I7,DP!U79," ")</f>
        <v>Excluyente</v>
      </c>
      <c r="P42" s="193"/>
      <c r="Q42" s="233" t="str">
        <f>IF($K$8=DP!$I7,DP!X79," ")</f>
        <v>4 años</v>
      </c>
      <c r="R42" s="233"/>
      <c r="S42" s="291"/>
      <c r="T42" s="292"/>
      <c r="U42" s="292"/>
      <c r="V42" s="293"/>
      <c r="W42" s="288" t="str">
        <f>IF((S42&gt;=AJ42),"Cumple",IF((S42&lt;AJ42),"Se requiere un mínimo de "&amp;Q42&amp;" de experiencia",""))</f>
        <v>Se requiere un mínimo de 4 años de experiencia</v>
      </c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90"/>
      <c r="AI42" s="1"/>
      <c r="AJ42" s="4">
        <v>5</v>
      </c>
    </row>
    <row r="43" spans="1:36" s="96" customFormat="1" ht="30" customHeight="1" x14ac:dyDescent="0.3">
      <c r="A43" s="95"/>
      <c r="B43" s="197" t="str">
        <f>IF($K$8=DP!$I7,DP!B80," ")</f>
        <v xml:space="preserve">Conocimientos en sistemas informáticos de gestion de Tickets </v>
      </c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3" t="str">
        <f>IF($K$8=DP!$I7,DP!U80," ")</f>
        <v>Excluyente</v>
      </c>
      <c r="P43" s="193"/>
      <c r="Q43" s="233" t="str">
        <f>IF($K$8=DP!$I7,DP!X80," ")</f>
        <v>3 años</v>
      </c>
      <c r="R43" s="233"/>
      <c r="S43" s="291"/>
      <c r="T43" s="292"/>
      <c r="U43" s="292"/>
      <c r="V43" s="293"/>
      <c r="W43" s="288" t="str">
        <f>IF((S43&gt;=AJ43),"Cumple",IF((S43&lt;AJ43),"Se requiere un mínimo de "&amp;Q43&amp;" de experiencia",""))</f>
        <v>Se requiere un mínimo de 3 años de experiencia</v>
      </c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90"/>
      <c r="AI43" s="95"/>
      <c r="AJ43" s="96">
        <v>3</v>
      </c>
    </row>
    <row r="44" spans="1:36" s="96" customFormat="1" ht="25.95" customHeight="1" x14ac:dyDescent="0.3">
      <c r="A44" s="95"/>
      <c r="B44" s="197" t="str">
        <f>IF($K$8=DP!$I7,DP!B81," ")</f>
        <v>Conocimiento en mantenimiento preventivo y correctivo de equipos de cómputo.</v>
      </c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3" t="str">
        <f>IF($K$8=DP!$I7,DP!U81," ")</f>
        <v>Deseable</v>
      </c>
      <c r="P44" s="193"/>
      <c r="Q44" s="233" t="str">
        <f>IF($K$8=DP!$I7,DP!X81," ")</f>
        <v>4 años</v>
      </c>
      <c r="R44" s="233"/>
      <c r="S44" s="291"/>
      <c r="T44" s="292"/>
      <c r="U44" s="292"/>
      <c r="V44" s="293"/>
      <c r="W44" s="288" t="str">
        <f>IF((S44&gt;=AJ44),"Cumple",IF((S44&lt;AJ44),"Se requiere un mínimo de "&amp;Q44&amp;" de experiencia",""))</f>
        <v>Se requiere un mínimo de 4 años de experiencia</v>
      </c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90"/>
      <c r="AI44" s="95"/>
      <c r="AJ44" s="96">
        <v>4</v>
      </c>
    </row>
    <row r="45" spans="1:36" s="96" customFormat="1" ht="19.95" customHeight="1" x14ac:dyDescent="0.3">
      <c r="A45" s="95"/>
      <c r="B45" s="197" t="str">
        <f>IF($K$8=DP!$I7,DP!B82," ")</f>
        <v>Conocimiento de Redes , Servidores e infrastructura virtual</v>
      </c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3" t="str">
        <f>IF($K$8=DP!$I7,DP!U82," ")</f>
        <v>Deseable</v>
      </c>
      <c r="P45" s="193"/>
      <c r="Q45" s="233" t="str">
        <f>IF($K$8=DP!$I7,DP!X82," ")</f>
        <v>2 años</v>
      </c>
      <c r="R45" s="233"/>
      <c r="S45" s="291"/>
      <c r="T45" s="292"/>
      <c r="U45" s="292"/>
      <c r="V45" s="293"/>
      <c r="W45" s="288" t="str">
        <f>IF((S45&gt;=AJ45),"Cumple",IF((S45&lt;AJ45),"Se requiere un mínimo de "&amp;Q45&amp;" de experiencia",""))</f>
        <v>Se requiere un mínimo de 2 años de experiencia</v>
      </c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90"/>
      <c r="AI45" s="95"/>
      <c r="AJ45" s="96">
        <v>2</v>
      </c>
    </row>
    <row r="46" spans="1:36" s="4" customFormat="1" ht="7.2" customHeight="1" x14ac:dyDescent="0.3">
      <c r="A46" s="1"/>
      <c r="O46" s="17"/>
      <c r="AI46" s="1"/>
    </row>
    <row r="47" spans="1:36" s="4" customFormat="1" x14ac:dyDescent="0.3">
      <c r="A47" s="1"/>
      <c r="B47" s="4" t="s">
        <v>227</v>
      </c>
      <c r="O47" s="17"/>
      <c r="AI47" s="1"/>
    </row>
    <row r="48" spans="1:36" s="4" customFormat="1" ht="2.25" customHeight="1" x14ac:dyDescent="0.3">
      <c r="A48" s="1"/>
      <c r="AI48" s="1"/>
    </row>
    <row r="49" spans="1:35" s="4" customFormat="1" ht="14.55" customHeight="1" x14ac:dyDescent="0.3">
      <c r="A49" s="1"/>
      <c r="B49" s="194" t="s">
        <v>15</v>
      </c>
      <c r="C49" s="194"/>
      <c r="D49" s="194"/>
      <c r="E49" s="194"/>
      <c r="F49" s="194"/>
      <c r="G49" s="194"/>
      <c r="H49" s="194" t="s">
        <v>16</v>
      </c>
      <c r="I49" s="194"/>
      <c r="J49" s="194"/>
      <c r="K49" s="194"/>
      <c r="L49" s="194"/>
      <c r="M49" s="194" t="s">
        <v>17</v>
      </c>
      <c r="N49" s="194"/>
      <c r="O49" s="194"/>
      <c r="P49" s="87" t="s">
        <v>98</v>
      </c>
      <c r="Q49" s="86" t="s">
        <v>99</v>
      </c>
      <c r="R49" s="194" t="s">
        <v>97</v>
      </c>
      <c r="S49" s="194"/>
      <c r="T49" s="294" t="s">
        <v>228</v>
      </c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1"/>
    </row>
    <row r="50" spans="1:35" s="4" customFormat="1" ht="31.5" customHeight="1" x14ac:dyDescent="0.3">
      <c r="A50" s="1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71"/>
      <c r="Q50" s="171"/>
      <c r="R50" s="89">
        <f t="shared" ref="R50:R58" si="0">YEARFRAC(P50,Q50)</f>
        <v>0</v>
      </c>
      <c r="S50" s="90" t="s">
        <v>93</v>
      </c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"/>
    </row>
    <row r="51" spans="1:35" s="4" customFormat="1" ht="31.5" customHeight="1" x14ac:dyDescent="0.3">
      <c r="A51" s="1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71"/>
      <c r="Q51" s="171"/>
      <c r="R51" s="89">
        <f t="shared" si="0"/>
        <v>0</v>
      </c>
      <c r="S51" s="90" t="s">
        <v>93</v>
      </c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"/>
    </row>
    <row r="52" spans="1:35" s="4" customFormat="1" ht="31.5" customHeight="1" x14ac:dyDescent="0.3">
      <c r="A52" s="1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71"/>
      <c r="Q52" s="171"/>
      <c r="R52" s="89">
        <f t="shared" si="0"/>
        <v>0</v>
      </c>
      <c r="S52" s="90" t="s">
        <v>93</v>
      </c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"/>
    </row>
    <row r="53" spans="1:35" s="4" customFormat="1" ht="31.5" customHeight="1" x14ac:dyDescent="0.3">
      <c r="A53" s="1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71"/>
      <c r="Q53" s="171"/>
      <c r="R53" s="89">
        <f t="shared" si="0"/>
        <v>0</v>
      </c>
      <c r="S53" s="90" t="s">
        <v>93</v>
      </c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"/>
    </row>
    <row r="54" spans="1:35" s="4" customFormat="1" ht="31.5" customHeight="1" x14ac:dyDescent="0.3">
      <c r="A54" s="1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71"/>
      <c r="Q54" s="171"/>
      <c r="R54" s="89">
        <f t="shared" si="0"/>
        <v>0</v>
      </c>
      <c r="S54" s="90" t="s">
        <v>93</v>
      </c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"/>
    </row>
    <row r="55" spans="1:35" s="4" customFormat="1" ht="31.5" customHeight="1" x14ac:dyDescent="0.3">
      <c r="A55" s="1"/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71"/>
      <c r="Q55" s="171"/>
      <c r="R55" s="89">
        <f t="shared" si="0"/>
        <v>0</v>
      </c>
      <c r="S55" s="90" t="s">
        <v>93</v>
      </c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"/>
    </row>
    <row r="56" spans="1:35" s="4" customFormat="1" ht="31.5" customHeight="1" x14ac:dyDescent="0.3">
      <c r="A56" s="1"/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72"/>
      <c r="Q56" s="172"/>
      <c r="R56" s="89">
        <f t="shared" si="0"/>
        <v>0</v>
      </c>
      <c r="S56" s="90" t="s">
        <v>93</v>
      </c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"/>
    </row>
    <row r="57" spans="1:35" s="4" customFormat="1" ht="31.5" customHeight="1" x14ac:dyDescent="0.3">
      <c r="A57" s="1"/>
      <c r="B57" s="195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72"/>
      <c r="Q57" s="172"/>
      <c r="R57" s="89">
        <f t="shared" si="0"/>
        <v>0</v>
      </c>
      <c r="S57" s="90" t="s">
        <v>93</v>
      </c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"/>
    </row>
    <row r="58" spans="1:35" s="4" customFormat="1" ht="31.5" customHeight="1" x14ac:dyDescent="0.3">
      <c r="A58" s="1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72"/>
      <c r="Q58" s="172"/>
      <c r="R58" s="89">
        <f t="shared" si="0"/>
        <v>0</v>
      </c>
      <c r="S58" s="90" t="s">
        <v>93</v>
      </c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"/>
    </row>
    <row r="59" spans="1:35" s="4" customFormat="1" ht="2.25" customHeight="1" x14ac:dyDescent="0.3">
      <c r="A59" s="1"/>
      <c r="S59" s="91"/>
      <c r="AI59" s="1"/>
    </row>
    <row r="60" spans="1:35" s="4" customFormat="1" ht="11.4" customHeight="1" x14ac:dyDescent="0.3">
      <c r="A60" s="1"/>
      <c r="Q60" s="85" t="s">
        <v>141</v>
      </c>
      <c r="R60" s="92">
        <f>SUM(R50:R59)</f>
        <v>0</v>
      </c>
      <c r="S60" s="90" t="s">
        <v>93</v>
      </c>
      <c r="AI60" s="1"/>
    </row>
    <row r="61" spans="1:35" s="4" customFormat="1" x14ac:dyDescent="0.3">
      <c r="A61" s="1"/>
      <c r="B61" s="173">
        <v>4</v>
      </c>
      <c r="C61" s="208" t="s">
        <v>229</v>
      </c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1"/>
    </row>
    <row r="62" spans="1:35" s="4" customFormat="1" ht="2.25" customHeight="1" x14ac:dyDescent="0.3">
      <c r="A62" s="1"/>
      <c r="AI62" s="1"/>
    </row>
    <row r="63" spans="1:35" s="4" customFormat="1" ht="14.55" customHeight="1" x14ac:dyDescent="0.3">
      <c r="A63" s="1"/>
      <c r="B63" s="295" t="s">
        <v>100</v>
      </c>
      <c r="C63" s="295"/>
      <c r="D63" s="295"/>
      <c r="E63" s="295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194" t="s">
        <v>15</v>
      </c>
      <c r="Q63" s="194"/>
      <c r="R63" s="194"/>
      <c r="S63" s="194"/>
      <c r="T63" s="194"/>
      <c r="U63" s="194"/>
      <c r="V63" s="194"/>
      <c r="W63" s="194"/>
      <c r="X63" s="194"/>
      <c r="Y63" s="194"/>
      <c r="Z63" s="194" t="s">
        <v>23</v>
      </c>
      <c r="AA63" s="194"/>
      <c r="AB63" s="194"/>
      <c r="AC63" s="194"/>
      <c r="AD63" s="194"/>
      <c r="AE63" s="194"/>
      <c r="AF63" s="194"/>
      <c r="AG63" s="194"/>
      <c r="AH63" s="194"/>
      <c r="AI63" s="1"/>
    </row>
    <row r="64" spans="1:35" s="4" customFormat="1" x14ac:dyDescent="0.3">
      <c r="A64" s="1"/>
      <c r="B64" s="285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199"/>
      <c r="AA64" s="199"/>
      <c r="AB64" s="199"/>
      <c r="AC64" s="199"/>
      <c r="AD64" s="199"/>
      <c r="AE64" s="199"/>
      <c r="AF64" s="199"/>
      <c r="AG64" s="199"/>
      <c r="AH64" s="199"/>
      <c r="AI64" s="1"/>
    </row>
    <row r="65" spans="1:35" s="4" customFormat="1" x14ac:dyDescent="0.3">
      <c r="A65" s="1"/>
      <c r="B65" s="28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85"/>
      <c r="N65" s="285"/>
      <c r="O65" s="285"/>
      <c r="P65" s="286"/>
      <c r="Q65" s="286"/>
      <c r="R65" s="286"/>
      <c r="S65" s="286"/>
      <c r="T65" s="286"/>
      <c r="U65" s="286"/>
      <c r="V65" s="286"/>
      <c r="W65" s="286"/>
      <c r="X65" s="286"/>
      <c r="Y65" s="286"/>
      <c r="Z65" s="199"/>
      <c r="AA65" s="199"/>
      <c r="AB65" s="199"/>
      <c r="AC65" s="199"/>
      <c r="AD65" s="199"/>
      <c r="AE65" s="199"/>
      <c r="AF65" s="199"/>
      <c r="AG65" s="199"/>
      <c r="AH65" s="199"/>
      <c r="AI65" s="1"/>
    </row>
    <row r="66" spans="1:35" s="4" customFormat="1" x14ac:dyDescent="0.3">
      <c r="A66" s="1"/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"/>
    </row>
    <row r="67" spans="1:35" s="4" customFormat="1" ht="2.25" customHeight="1" x14ac:dyDescent="0.3">
      <c r="A67" s="1"/>
      <c r="B67" s="284"/>
      <c r="C67" s="284"/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A67" s="284"/>
      <c r="AB67" s="284"/>
      <c r="AC67" s="284"/>
      <c r="AD67" s="284"/>
      <c r="AE67" s="284"/>
      <c r="AF67" s="284"/>
      <c r="AG67" s="284"/>
      <c r="AH67" s="284"/>
      <c r="AI67" s="1"/>
    </row>
    <row r="68" spans="1:35" s="4" customFormat="1" ht="2.25" customHeight="1" x14ac:dyDescent="0.3">
      <c r="A68" s="1"/>
      <c r="AI68" s="1"/>
    </row>
    <row r="69" spans="1:35" s="4" customFormat="1" x14ac:dyDescent="0.3">
      <c r="A69" s="1"/>
      <c r="B69" s="173">
        <v>5</v>
      </c>
      <c r="C69" s="208" t="s">
        <v>230</v>
      </c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1"/>
    </row>
    <row r="70" spans="1:35" s="4" customFormat="1" ht="2.25" customHeight="1" x14ac:dyDescent="0.3">
      <c r="A70" s="1"/>
      <c r="AI70" s="1"/>
    </row>
    <row r="71" spans="1:35" s="4" customFormat="1" x14ac:dyDescent="0.3">
      <c r="A71" s="1"/>
      <c r="B71" s="280" t="s">
        <v>91</v>
      </c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2"/>
      <c r="O71" s="282"/>
      <c r="P71" s="283"/>
      <c r="R71" s="296" t="s">
        <v>249</v>
      </c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  <c r="AD71" s="297"/>
      <c r="AE71" s="297"/>
      <c r="AF71" s="297"/>
      <c r="AG71" s="297"/>
      <c r="AH71" s="298"/>
      <c r="AI71" s="1"/>
    </row>
    <row r="72" spans="1:35" s="4" customFormat="1" ht="26.55" customHeight="1" x14ac:dyDescent="0.3">
      <c r="A72" s="1"/>
      <c r="B72" s="317" t="s">
        <v>250</v>
      </c>
      <c r="C72" s="318"/>
      <c r="D72" s="318"/>
      <c r="E72" s="318"/>
      <c r="F72" s="318"/>
      <c r="G72" s="318"/>
      <c r="H72" s="318"/>
      <c r="I72" s="318"/>
      <c r="J72" s="318"/>
      <c r="K72" s="318"/>
      <c r="L72" s="318"/>
      <c r="M72" s="319"/>
      <c r="N72" s="99" t="s">
        <v>85</v>
      </c>
      <c r="O72" s="105" t="s">
        <v>254</v>
      </c>
      <c r="P72" s="99" t="s">
        <v>219</v>
      </c>
      <c r="Q72" s="98"/>
      <c r="R72" s="344" t="s">
        <v>19</v>
      </c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4"/>
      <c r="AE72" s="344"/>
      <c r="AF72" s="344"/>
      <c r="AG72" s="213" t="s">
        <v>219</v>
      </c>
      <c r="AH72" s="213"/>
      <c r="AI72" s="1"/>
    </row>
    <row r="73" spans="1:35" s="4" customFormat="1" ht="18" customHeight="1" x14ac:dyDescent="0.3">
      <c r="A73" s="1"/>
      <c r="B73" s="340" t="str">
        <f>DP!C87</f>
        <v xml:space="preserve">Seguridad Industrial, Salud Ocupacional y Medio Ambiente según Matriz de Cursos Obligatorios vigente. </v>
      </c>
      <c r="C73" s="309"/>
      <c r="D73" s="309"/>
      <c r="E73" s="309"/>
      <c r="F73" s="309"/>
      <c r="G73" s="309"/>
      <c r="H73" s="309"/>
      <c r="I73" s="309"/>
      <c r="J73" s="309"/>
      <c r="K73" s="309"/>
      <c r="L73" s="309"/>
      <c r="M73" s="310"/>
      <c r="N73" s="82" t="str">
        <f>DP!Y87</f>
        <v>Deseable</v>
      </c>
      <c r="O73" s="64"/>
      <c r="P73" s="64"/>
      <c r="Q73" s="98"/>
      <c r="R73" s="184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6"/>
      <c r="AG73" s="184"/>
      <c r="AH73" s="186"/>
      <c r="AI73" s="1"/>
    </row>
    <row r="74" spans="1:35" s="4" customFormat="1" ht="18" customHeight="1" x14ac:dyDescent="0.3">
      <c r="A74" s="1"/>
      <c r="B74" s="341" t="str">
        <f>DP!C88</f>
        <v xml:space="preserve">Sistemas Operativos  Windows Server </v>
      </c>
      <c r="C74" s="342"/>
      <c r="D74" s="342"/>
      <c r="E74" s="342"/>
      <c r="F74" s="342"/>
      <c r="G74" s="342"/>
      <c r="H74" s="342"/>
      <c r="I74" s="342"/>
      <c r="J74" s="342"/>
      <c r="K74" s="342"/>
      <c r="L74" s="342"/>
      <c r="M74" s="343"/>
      <c r="N74" s="82" t="str">
        <f>DP!Y88</f>
        <v>Excluyente</v>
      </c>
      <c r="O74" s="64"/>
      <c r="P74" s="64"/>
      <c r="Q74" s="98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84"/>
      <c r="AH74" s="186"/>
      <c r="AI74" s="1"/>
    </row>
    <row r="75" spans="1:35" s="4" customFormat="1" ht="18" customHeight="1" x14ac:dyDescent="0.3">
      <c r="A75" s="1"/>
      <c r="B75" s="341" t="str">
        <f>DP!C89</f>
        <v>Instalación de Redes</v>
      </c>
      <c r="C75" s="342"/>
      <c r="D75" s="342"/>
      <c r="E75" s="342"/>
      <c r="F75" s="342"/>
      <c r="G75" s="342"/>
      <c r="H75" s="342"/>
      <c r="I75" s="342"/>
      <c r="J75" s="342"/>
      <c r="K75" s="342"/>
      <c r="L75" s="342"/>
      <c r="M75" s="343"/>
      <c r="N75" s="82" t="str">
        <f>DP!Y89</f>
        <v>Deseable</v>
      </c>
      <c r="O75" s="64"/>
      <c r="P75" s="64"/>
      <c r="Q75" s="98"/>
      <c r="R75" s="163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34"/>
      <c r="AG75" s="163"/>
      <c r="AH75" s="34"/>
      <c r="AI75" s="1"/>
    </row>
    <row r="76" spans="1:35" s="4" customFormat="1" ht="18" customHeight="1" x14ac:dyDescent="0.3">
      <c r="A76" s="1"/>
      <c r="B76" s="341" t="str">
        <f>DP!C90</f>
        <v>Instalación y administración de Bases de Datos</v>
      </c>
      <c r="C76" s="342"/>
      <c r="D76" s="342"/>
      <c r="E76" s="342"/>
      <c r="F76" s="342"/>
      <c r="G76" s="342"/>
      <c r="H76" s="342"/>
      <c r="I76" s="342"/>
      <c r="J76" s="342"/>
      <c r="K76" s="342"/>
      <c r="L76" s="342"/>
      <c r="M76" s="343"/>
      <c r="N76" s="82" t="str">
        <f>DP!Y90</f>
        <v>Deseable</v>
      </c>
      <c r="O76" s="64"/>
      <c r="P76" s="64"/>
      <c r="Q76" s="98"/>
      <c r="R76" s="184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6"/>
      <c r="AG76" s="184"/>
      <c r="AH76" s="186"/>
      <c r="AI76" s="1"/>
    </row>
    <row r="77" spans="1:35" s="4" customFormat="1" ht="19.2" hidden="1" customHeight="1" x14ac:dyDescent="0.3">
      <c r="A77" s="1"/>
      <c r="B77" s="309"/>
      <c r="C77" s="309"/>
      <c r="D77" s="309"/>
      <c r="E77" s="309"/>
      <c r="F77" s="309"/>
      <c r="G77" s="309"/>
      <c r="H77" s="309"/>
      <c r="I77" s="309"/>
      <c r="J77" s="309"/>
      <c r="K77" s="309"/>
      <c r="L77" s="309"/>
      <c r="M77" s="309"/>
      <c r="N77" s="310"/>
      <c r="O77" s="64"/>
      <c r="P77" s="64"/>
      <c r="Q77" s="98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"/>
    </row>
    <row r="78" spans="1:35" s="4" customFormat="1" x14ac:dyDescent="0.3">
      <c r="A78" s="1"/>
      <c r="B78" s="173">
        <v>6</v>
      </c>
      <c r="C78" s="208" t="s">
        <v>231</v>
      </c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1"/>
    </row>
    <row r="79" spans="1:35" s="4" customFormat="1" ht="2.25" customHeight="1" x14ac:dyDescent="0.3">
      <c r="A79" s="1"/>
      <c r="AI79" s="1"/>
    </row>
    <row r="80" spans="1:35" s="4" customFormat="1" ht="21" customHeight="1" x14ac:dyDescent="0.3">
      <c r="A80" s="1"/>
      <c r="B80" s="22" t="s">
        <v>22</v>
      </c>
      <c r="C80" s="8"/>
      <c r="D80" s="184"/>
      <c r="E80" s="185"/>
      <c r="F80" s="186"/>
      <c r="H80" s="22" t="s">
        <v>21</v>
      </c>
      <c r="I80" s="8"/>
      <c r="J80" s="184"/>
      <c r="K80" s="186"/>
      <c r="N80" s="22" t="s">
        <v>22</v>
      </c>
      <c r="O80" s="34"/>
      <c r="P80" s="22" t="s">
        <v>21</v>
      </c>
      <c r="Q80" s="8"/>
      <c r="R80" s="184"/>
      <c r="S80" s="185"/>
      <c r="T80" s="186"/>
      <c r="W80" s="22" t="s">
        <v>22</v>
      </c>
      <c r="X80" s="8"/>
      <c r="Y80" s="184"/>
      <c r="Z80" s="185"/>
      <c r="AA80" s="186"/>
      <c r="AC80" s="222" t="s">
        <v>21</v>
      </c>
      <c r="AD80" s="223"/>
      <c r="AE80" s="224"/>
      <c r="AF80" s="184"/>
      <c r="AG80" s="185"/>
      <c r="AH80" s="186"/>
      <c r="AI80" s="1"/>
    </row>
    <row r="81" spans="1:35" s="4" customFormat="1" ht="2.25" customHeight="1" x14ac:dyDescent="0.3">
      <c r="A81" s="1"/>
      <c r="AI81" s="1"/>
    </row>
    <row r="82" spans="1:35" s="4" customFormat="1" x14ac:dyDescent="0.3">
      <c r="A82" s="1"/>
      <c r="B82" s="173">
        <v>7</v>
      </c>
      <c r="C82" s="208" t="s">
        <v>112</v>
      </c>
      <c r="D82" s="208"/>
      <c r="E82" s="208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1"/>
    </row>
    <row r="83" spans="1:35" s="4" customFormat="1" ht="2.25" customHeight="1" x14ac:dyDescent="0.3">
      <c r="A83" s="1"/>
      <c r="AI83" s="1"/>
    </row>
    <row r="84" spans="1:35" s="4" customFormat="1" ht="28.05" customHeight="1" x14ac:dyDescent="0.3">
      <c r="A84" s="1"/>
      <c r="B84" s="311" t="s">
        <v>91</v>
      </c>
      <c r="C84" s="312"/>
      <c r="D84" s="312"/>
      <c r="E84" s="312"/>
      <c r="F84" s="312"/>
      <c r="G84" s="312"/>
      <c r="H84" s="313"/>
      <c r="I84" s="305" t="s">
        <v>92</v>
      </c>
      <c r="J84" s="306"/>
      <c r="K84" s="306"/>
      <c r="L84" s="306"/>
      <c r="N84" s="314" t="s">
        <v>91</v>
      </c>
      <c r="O84" s="315"/>
      <c r="P84" s="315"/>
      <c r="Q84" s="315"/>
      <c r="R84" s="316"/>
      <c r="S84" s="214" t="s">
        <v>92</v>
      </c>
      <c r="T84" s="215"/>
      <c r="U84" s="215"/>
      <c r="V84" s="216"/>
      <c r="W84" s="100"/>
      <c r="X84" s="314" t="s">
        <v>91</v>
      </c>
      <c r="Y84" s="315"/>
      <c r="Z84" s="315"/>
      <c r="AA84" s="315"/>
      <c r="AB84" s="315"/>
      <c r="AC84" s="315"/>
      <c r="AD84" s="316"/>
      <c r="AE84" s="190" t="s">
        <v>92</v>
      </c>
      <c r="AF84" s="191"/>
      <c r="AG84" s="191"/>
      <c r="AH84" s="192"/>
      <c r="AI84" s="1"/>
    </row>
    <row r="85" spans="1:35" ht="24.45" customHeight="1" x14ac:dyDescent="0.3">
      <c r="A85" s="1"/>
      <c r="B85" s="301" t="s">
        <v>113</v>
      </c>
      <c r="C85" s="320"/>
      <c r="D85" s="302"/>
      <c r="E85" s="301" t="s">
        <v>85</v>
      </c>
      <c r="F85" s="302"/>
      <c r="G85" s="318" t="s">
        <v>13</v>
      </c>
      <c r="H85" s="319"/>
      <c r="I85" s="325" t="s">
        <v>220</v>
      </c>
      <c r="J85" s="326"/>
      <c r="K85" s="303" t="s">
        <v>252</v>
      </c>
      <c r="L85" s="304"/>
      <c r="M85" s="4"/>
      <c r="N85" s="301" t="s">
        <v>113</v>
      </c>
      <c r="O85" s="302"/>
      <c r="P85" s="301" t="s">
        <v>255</v>
      </c>
      <c r="Q85" s="302"/>
      <c r="R85" s="97" t="s">
        <v>13</v>
      </c>
      <c r="S85" s="212" t="s">
        <v>220</v>
      </c>
      <c r="T85" s="212"/>
      <c r="U85" s="213" t="s">
        <v>252</v>
      </c>
      <c r="V85" s="213"/>
      <c r="W85" s="100"/>
      <c r="X85" s="301" t="s">
        <v>113</v>
      </c>
      <c r="Y85" s="320"/>
      <c r="Z85" s="302"/>
      <c r="AA85" s="321" t="s">
        <v>85</v>
      </c>
      <c r="AB85" s="322"/>
      <c r="AC85" s="323" t="s">
        <v>13</v>
      </c>
      <c r="AD85" s="324"/>
      <c r="AE85" s="206" t="s">
        <v>220</v>
      </c>
      <c r="AF85" s="207"/>
      <c r="AG85" s="204" t="s">
        <v>252</v>
      </c>
      <c r="AH85" s="205"/>
      <c r="AI85" s="1"/>
    </row>
    <row r="86" spans="1:35" s="4" customFormat="1" ht="21.45" customHeight="1" x14ac:dyDescent="0.3">
      <c r="A86" s="1"/>
      <c r="B86" s="178" t="str">
        <f>IF($K$8=DP!$I7,DP!B117," ")</f>
        <v>Excel</v>
      </c>
      <c r="C86" s="179"/>
      <c r="D86" s="180"/>
      <c r="E86" s="181" t="str">
        <f>IF($K$8=DP!$I7,DP!L117," ")</f>
        <v>Excluyente</v>
      </c>
      <c r="F86" s="182"/>
      <c r="G86" s="181" t="str">
        <f>IF($K$8=DP!$I7,DP!N117," ")</f>
        <v>Intermedio</v>
      </c>
      <c r="H86" s="182"/>
      <c r="I86" s="199"/>
      <c r="J86" s="199"/>
      <c r="K86" s="199"/>
      <c r="L86" s="199"/>
      <c r="N86" s="299" t="str">
        <f>IF($K$8=DP!$I7,DP!$B120," ")</f>
        <v>Outlook</v>
      </c>
      <c r="O86" s="300"/>
      <c r="P86" s="299" t="str">
        <f>IF($K$8=DP!$I7,DP!L120," ")</f>
        <v>Excluyente</v>
      </c>
      <c r="Q86" s="300"/>
      <c r="R86" s="101" t="str">
        <f>IF($K$8=DP!$I7,DP!N120," ")</f>
        <v>Avanzado</v>
      </c>
      <c r="S86" s="184"/>
      <c r="T86" s="186"/>
      <c r="U86" s="200"/>
      <c r="V86" s="201"/>
      <c r="W86" s="100"/>
      <c r="X86" s="277" t="s">
        <v>251</v>
      </c>
      <c r="Y86" s="278"/>
      <c r="Z86" s="279"/>
      <c r="AA86" s="277" t="s">
        <v>251</v>
      </c>
      <c r="AB86" s="279"/>
      <c r="AC86" s="307" t="s">
        <v>251</v>
      </c>
      <c r="AD86" s="308"/>
      <c r="AE86" s="184"/>
      <c r="AF86" s="186"/>
      <c r="AG86" s="184"/>
      <c r="AH86" s="186"/>
      <c r="AI86" s="1"/>
    </row>
    <row r="87" spans="1:35" s="4" customFormat="1" ht="21.45" customHeight="1" x14ac:dyDescent="0.3">
      <c r="A87" s="1"/>
      <c r="B87" s="178" t="str">
        <f>IF($K$8=DP!$I7,DP!B118," ")</f>
        <v>Word</v>
      </c>
      <c r="C87" s="179"/>
      <c r="D87" s="180"/>
      <c r="E87" s="181" t="str">
        <f>IF($K$8=DP!$I7,DP!L118," ")</f>
        <v>Excluyente</v>
      </c>
      <c r="F87" s="182"/>
      <c r="G87" s="181" t="str">
        <f>IF($K$8=DP!$I7,DP!N118," ")</f>
        <v>Intermedio</v>
      </c>
      <c r="H87" s="182"/>
      <c r="I87" s="199"/>
      <c r="J87" s="199"/>
      <c r="K87" s="199"/>
      <c r="L87" s="199"/>
      <c r="N87" s="299" t="str">
        <f>IF($K$7=DP!$O7,DP!$B121," ")</f>
        <v>Visio</v>
      </c>
      <c r="O87" s="300"/>
      <c r="P87" s="299" t="str">
        <f>IF($K$8=DP!$I7,DP!X117," ")</f>
        <v>Deseable</v>
      </c>
      <c r="Q87" s="300"/>
      <c r="R87" s="101" t="str">
        <f>IF($K$8=DP!$I7,DP!Z117," ")</f>
        <v>Básico</v>
      </c>
      <c r="S87" s="184"/>
      <c r="T87" s="186"/>
      <c r="U87" s="200"/>
      <c r="V87" s="201"/>
      <c r="W87" s="100"/>
      <c r="X87" s="277" t="s">
        <v>251</v>
      </c>
      <c r="Y87" s="278"/>
      <c r="Z87" s="279"/>
      <c r="AA87" s="277" t="s">
        <v>251</v>
      </c>
      <c r="AB87" s="279"/>
      <c r="AC87" s="307" t="s">
        <v>251</v>
      </c>
      <c r="AD87" s="308"/>
      <c r="AE87" s="184"/>
      <c r="AF87" s="186"/>
      <c r="AG87" s="184"/>
      <c r="AH87" s="186"/>
      <c r="AI87" s="1"/>
    </row>
    <row r="88" spans="1:35" s="4" customFormat="1" x14ac:dyDescent="0.3">
      <c r="A88" s="1"/>
      <c r="B88" s="178" t="str">
        <f>IF($K$8=DP!$I7,DP!$B119," ")</f>
        <v>Power Point</v>
      </c>
      <c r="C88" s="179"/>
      <c r="D88" s="180"/>
      <c r="E88" s="181" t="str">
        <f>IF($K$8=DP!$I7,DP!L119," ")</f>
        <v>Deseable</v>
      </c>
      <c r="F88" s="182"/>
      <c r="G88" s="181" t="str">
        <f>IF($K$8=DP!$I7,DP!N119," ")</f>
        <v>Intermedio</v>
      </c>
      <c r="H88" s="182"/>
      <c r="I88" s="199"/>
      <c r="J88" s="199"/>
      <c r="K88" s="199"/>
      <c r="L88" s="199"/>
      <c r="N88" s="299" t="str">
        <f>IF($K$7=DP!$O7,DP!$O117," ")</f>
        <v>Project</v>
      </c>
      <c r="O88" s="300"/>
      <c r="P88" s="299" t="str">
        <f>IF($K$8=DP!$I7,DP!X117," ")</f>
        <v>Deseable</v>
      </c>
      <c r="Q88" s="300"/>
      <c r="R88" s="82" t="str">
        <f>IF($K$8=DP!$I7,DP!Z117," ")</f>
        <v>Básico</v>
      </c>
      <c r="S88" s="184"/>
      <c r="T88" s="186"/>
      <c r="U88" s="184"/>
      <c r="V88" s="186"/>
      <c r="W88" s="100"/>
      <c r="X88" s="277" t="s">
        <v>251</v>
      </c>
      <c r="Y88" s="278"/>
      <c r="Z88" s="279"/>
      <c r="AA88" s="277" t="s">
        <v>251</v>
      </c>
      <c r="AB88" s="279"/>
      <c r="AC88" s="307" t="s">
        <v>251</v>
      </c>
      <c r="AD88" s="308"/>
      <c r="AE88" s="184"/>
      <c r="AF88" s="186"/>
      <c r="AG88" s="184"/>
      <c r="AH88" s="186"/>
      <c r="AI88" s="1"/>
    </row>
    <row r="89" spans="1:35" s="4" customFormat="1" hidden="1" x14ac:dyDescent="0.3">
      <c r="A89" s="1"/>
      <c r="B89" s="178"/>
      <c r="C89" s="179"/>
      <c r="D89" s="180"/>
      <c r="E89" s="181"/>
      <c r="F89" s="182"/>
      <c r="G89" s="181"/>
      <c r="H89" s="182"/>
      <c r="I89" s="175"/>
      <c r="J89" s="175"/>
      <c r="K89" s="175"/>
      <c r="L89" s="175"/>
      <c r="N89" s="176"/>
      <c r="O89" s="176"/>
      <c r="P89" s="176"/>
      <c r="Q89" s="176"/>
      <c r="R89" s="101" t="str">
        <f>IF($K$8=DP!$I9,DP!Z119," ")</f>
        <v xml:space="preserve"> </v>
      </c>
      <c r="S89" s="175"/>
      <c r="T89" s="175"/>
      <c r="U89" s="175"/>
      <c r="V89" s="175"/>
      <c r="W89" s="100"/>
      <c r="X89" s="176"/>
      <c r="Y89" s="176"/>
      <c r="Z89" s="176"/>
      <c r="AA89" s="176"/>
      <c r="AB89" s="176"/>
      <c r="AC89" s="177"/>
      <c r="AD89" s="177"/>
      <c r="AE89" s="175"/>
      <c r="AF89" s="175"/>
      <c r="AG89" s="175"/>
      <c r="AH89" s="175"/>
      <c r="AI89" s="1"/>
    </row>
    <row r="90" spans="1:35" s="4" customFormat="1" hidden="1" x14ac:dyDescent="0.3">
      <c r="A90" s="1"/>
      <c r="B90" s="211"/>
      <c r="C90" s="211"/>
      <c r="D90" s="211"/>
      <c r="E90" s="211"/>
      <c r="F90" s="211"/>
      <c r="G90" s="211"/>
      <c r="H90" s="211"/>
      <c r="AI90" s="1"/>
    </row>
    <row r="91" spans="1:35" s="4" customFormat="1" x14ac:dyDescent="0.3">
      <c r="A91" s="1"/>
      <c r="B91" s="173">
        <v>8</v>
      </c>
      <c r="C91" s="208" t="s">
        <v>122</v>
      </c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1"/>
    </row>
    <row r="92" spans="1:35" s="4" customFormat="1" ht="2.25" customHeight="1" x14ac:dyDescent="0.3">
      <c r="A92" s="1"/>
      <c r="AI92" s="1"/>
    </row>
    <row r="93" spans="1:35" s="4" customFormat="1" ht="14.55" customHeight="1" x14ac:dyDescent="0.3">
      <c r="A93" s="1"/>
      <c r="B93" s="287" t="s">
        <v>24</v>
      </c>
      <c r="C93" s="287"/>
      <c r="D93" s="287"/>
      <c r="E93" s="287"/>
      <c r="F93" s="287"/>
      <c r="G93" s="287"/>
      <c r="H93" s="287"/>
      <c r="I93" s="287"/>
      <c r="J93" s="287"/>
      <c r="K93" s="199"/>
      <c r="L93" s="199"/>
      <c r="M93" s="199"/>
      <c r="N93" s="199"/>
      <c r="O93" s="199"/>
      <c r="Q93" s="294" t="s">
        <v>126</v>
      </c>
      <c r="R93" s="294"/>
      <c r="S93" s="294"/>
      <c r="T93" s="294"/>
      <c r="U93" s="294"/>
      <c r="V93" s="294"/>
      <c r="W93" s="294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"/>
    </row>
    <row r="94" spans="1:35" s="4" customFormat="1" ht="2.25" customHeight="1" x14ac:dyDescent="0.3">
      <c r="A94" s="1"/>
      <c r="AI94" s="1"/>
    </row>
    <row r="95" spans="1:35" s="4" customFormat="1" ht="14.55" customHeight="1" x14ac:dyDescent="0.3">
      <c r="A95" s="1"/>
      <c r="B95" s="287" t="str">
        <f>((IF(K93="Si, como contratista","¿Con qué empresa contratista trabajó en MSC?",IF(K93="Sí, como personal de MSC y contratista","¿Con qué empresa contratista trabajó?"," "))))</f>
        <v xml:space="preserve"> </v>
      </c>
      <c r="C95" s="287"/>
      <c r="D95" s="287"/>
      <c r="E95" s="287"/>
      <c r="F95" s="287"/>
      <c r="G95" s="287"/>
      <c r="H95" s="287"/>
      <c r="I95" s="287"/>
      <c r="J95" s="287"/>
      <c r="K95" s="199"/>
      <c r="L95" s="199"/>
      <c r="M95" s="199"/>
      <c r="N95" s="199"/>
      <c r="O95" s="199"/>
      <c r="AI95" s="1"/>
    </row>
    <row r="96" spans="1:35" s="4" customFormat="1" ht="2.25" customHeight="1" x14ac:dyDescent="0.3">
      <c r="A96" s="1"/>
      <c r="AI96" s="1"/>
    </row>
    <row r="97" spans="1:35" s="4" customFormat="1" x14ac:dyDescent="0.3">
      <c r="A97" s="1"/>
      <c r="B97" s="173">
        <v>9</v>
      </c>
      <c r="C97" s="174" t="s">
        <v>233</v>
      </c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93"/>
      <c r="X97" s="173">
        <v>10</v>
      </c>
      <c r="Y97" s="332" t="s">
        <v>243</v>
      </c>
      <c r="Z97" s="332"/>
      <c r="AA97" s="332"/>
      <c r="AB97" s="332"/>
      <c r="AC97" s="332"/>
      <c r="AD97" s="332"/>
      <c r="AE97" s="332"/>
      <c r="AF97" s="332"/>
      <c r="AG97" s="332"/>
      <c r="AH97" s="332"/>
      <c r="AI97" s="1"/>
    </row>
    <row r="98" spans="1:35" s="4" customFormat="1" ht="2.25" customHeight="1" x14ac:dyDescent="0.3">
      <c r="A98" s="1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1"/>
    </row>
    <row r="99" spans="1:35" s="96" customFormat="1" ht="24" customHeight="1" x14ac:dyDescent="0.3">
      <c r="A99" s="95"/>
      <c r="B99" s="227" t="s">
        <v>234</v>
      </c>
      <c r="C99" s="228"/>
      <c r="D99" s="228"/>
      <c r="E99" s="228"/>
      <c r="F99" s="228"/>
      <c r="G99" s="228"/>
      <c r="H99" s="228"/>
      <c r="I99" s="228"/>
      <c r="J99" s="228"/>
      <c r="K99" s="228"/>
      <c r="L99" s="228"/>
      <c r="M99" s="228"/>
      <c r="N99" s="228"/>
      <c r="O99" s="229"/>
      <c r="P99" s="88" t="s">
        <v>235</v>
      </c>
      <c r="Q99" s="301" t="s">
        <v>256</v>
      </c>
      <c r="R99" s="318"/>
      <c r="S99" s="319"/>
      <c r="T99" s="301" t="s">
        <v>219</v>
      </c>
      <c r="U99" s="320"/>
      <c r="V99" s="302"/>
      <c r="W99" s="93"/>
      <c r="X99" s="219" t="s">
        <v>244</v>
      </c>
      <c r="Y99" s="220"/>
      <c r="Z99" s="220"/>
      <c r="AA99" s="221"/>
      <c r="AB99" s="219" t="s">
        <v>85</v>
      </c>
      <c r="AC99" s="221"/>
      <c r="AD99" s="219" t="s">
        <v>220</v>
      </c>
      <c r="AE99" s="220"/>
      <c r="AF99" s="221"/>
      <c r="AG99" s="219" t="s">
        <v>219</v>
      </c>
      <c r="AH99" s="221"/>
      <c r="AI99" s="95"/>
    </row>
    <row r="100" spans="1:35" s="4" customFormat="1" ht="24" customHeight="1" x14ac:dyDescent="0.3">
      <c r="A100" s="1"/>
      <c r="B100" s="198" t="str">
        <f>IF($K$8=DP!$I7,DP!C126," ")</f>
        <v>Conocimientos básicos de seguridad industrial, salud ocupacional y medio ambiente.</v>
      </c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198"/>
      <c r="O100" s="198"/>
      <c r="P100" s="82" t="str">
        <f>IF($K$8=DP!$I7,DP!X126," ")</f>
        <v>Deseable</v>
      </c>
      <c r="Q100" s="184"/>
      <c r="R100" s="185"/>
      <c r="S100" s="186"/>
      <c r="T100" s="327"/>
      <c r="U100" s="328"/>
      <c r="V100" s="329"/>
      <c r="W100" s="93"/>
      <c r="X100" s="187" t="str">
        <f>IF($K$8=DP!$I7,DP!C105," ")</f>
        <v>Licencia de conducir vigente</v>
      </c>
      <c r="Y100" s="188"/>
      <c r="Z100" s="188"/>
      <c r="AA100" s="189"/>
      <c r="AB100" s="202" t="str">
        <f>IF($K$8=DP!$I7,DP!X105," ")</f>
        <v>Excluyente</v>
      </c>
      <c r="AC100" s="203"/>
      <c r="AD100" s="202"/>
      <c r="AE100" s="339"/>
      <c r="AF100" s="203"/>
      <c r="AG100" s="202"/>
      <c r="AH100" s="203"/>
      <c r="AI100" s="1"/>
    </row>
    <row r="101" spans="1:35" s="4" customFormat="1" ht="24" customHeight="1" x14ac:dyDescent="0.3">
      <c r="A101" s="1"/>
      <c r="B101" s="198" t="str">
        <f>IF($K$8=DP!$I7,DP!C127," ")</f>
        <v>Detección y solución de problemas de red.</v>
      </c>
      <c r="C101" s="198"/>
      <c r="D101" s="198"/>
      <c r="E101" s="198"/>
      <c r="F101" s="198"/>
      <c r="G101" s="198"/>
      <c r="H101" s="198"/>
      <c r="I101" s="198"/>
      <c r="J101" s="198"/>
      <c r="K101" s="198"/>
      <c r="L101" s="198"/>
      <c r="M101" s="198"/>
      <c r="N101" s="198"/>
      <c r="O101" s="198"/>
      <c r="P101" s="82" t="str">
        <f>IF($K$8=DP!$I7,DP!X127," ")</f>
        <v>Deseable</v>
      </c>
      <c r="Q101" s="184"/>
      <c r="R101" s="185"/>
      <c r="S101" s="186"/>
      <c r="T101" s="327"/>
      <c r="U101" s="328"/>
      <c r="V101" s="329"/>
      <c r="W101" s="93"/>
      <c r="X101" s="187"/>
      <c r="Y101" s="188"/>
      <c r="Z101" s="188"/>
      <c r="AA101" s="189"/>
      <c r="AB101" s="202"/>
      <c r="AC101" s="203"/>
      <c r="AD101" s="202"/>
      <c r="AE101" s="339"/>
      <c r="AF101" s="203"/>
      <c r="AG101" s="202"/>
      <c r="AH101" s="203"/>
      <c r="AI101" s="1"/>
    </row>
    <row r="102" spans="1:35" s="4" customFormat="1" ht="24" customHeight="1" x14ac:dyDescent="0.3">
      <c r="A102" s="1"/>
      <c r="B102" s="198" t="str">
        <f>IF($K$8=DP!$I7,DP!C128," ")</f>
        <v>Detección y solución de problemas de dispositivos de hardware y software en general.</v>
      </c>
      <c r="C102" s="198"/>
      <c r="D102" s="198"/>
      <c r="E102" s="198"/>
      <c r="F102" s="198"/>
      <c r="G102" s="198"/>
      <c r="H102" s="198"/>
      <c r="I102" s="198"/>
      <c r="J102" s="198"/>
      <c r="K102" s="198"/>
      <c r="L102" s="198"/>
      <c r="M102" s="198"/>
      <c r="N102" s="198"/>
      <c r="O102" s="198"/>
      <c r="P102" s="82" t="str">
        <f>IF($K$8=DP!$I7,DP!X128," ")</f>
        <v>Deseable</v>
      </c>
      <c r="Q102" s="184"/>
      <c r="R102" s="185"/>
      <c r="S102" s="186"/>
      <c r="T102" s="327"/>
      <c r="U102" s="328"/>
      <c r="V102" s="329"/>
      <c r="W102" s="93"/>
      <c r="X102" s="102"/>
      <c r="Y102" s="103"/>
      <c r="Z102" s="103"/>
      <c r="AA102" s="104"/>
      <c r="AB102" s="202"/>
      <c r="AC102" s="203"/>
      <c r="AD102" s="202"/>
      <c r="AE102" s="339"/>
      <c r="AF102" s="203"/>
      <c r="AG102" s="202"/>
      <c r="AH102" s="203"/>
      <c r="AI102" s="1"/>
    </row>
    <row r="103" spans="1:35" s="4" customFormat="1" x14ac:dyDescent="0.3">
      <c r="A103" s="1"/>
      <c r="B103" s="198" t="str">
        <f>IF($K$8=DP!$I7,DP!C129," ")</f>
        <v>Manejo de Base de Datos SQL Server 2008 o superiores.</v>
      </c>
      <c r="C103" s="198"/>
      <c r="D103" s="198"/>
      <c r="E103" s="198"/>
      <c r="F103" s="198"/>
      <c r="G103" s="198"/>
      <c r="H103" s="198"/>
      <c r="I103" s="198"/>
      <c r="J103" s="198"/>
      <c r="K103" s="198"/>
      <c r="L103" s="198"/>
      <c r="M103" s="198"/>
      <c r="N103" s="198"/>
      <c r="O103" s="198"/>
      <c r="P103" s="82" t="str">
        <f>IF($K$8=DP!$I7,DP!X129," ")</f>
        <v>Deseable</v>
      </c>
      <c r="Q103" s="184"/>
      <c r="R103" s="185"/>
      <c r="S103" s="186"/>
      <c r="T103" s="327"/>
      <c r="U103" s="328"/>
      <c r="V103" s="329"/>
      <c r="W103" s="93"/>
      <c r="X103" s="102"/>
      <c r="Y103" s="103"/>
      <c r="Z103" s="103"/>
      <c r="AA103" s="104"/>
      <c r="AB103" s="202"/>
      <c r="AC103" s="203"/>
      <c r="AD103" s="202"/>
      <c r="AE103" s="339"/>
      <c r="AF103" s="203"/>
      <c r="AG103" s="202"/>
      <c r="AH103" s="203"/>
      <c r="AI103" s="1"/>
    </row>
    <row r="104" spans="1:35" s="4" customFormat="1" ht="15" customHeight="1" x14ac:dyDescent="0.3">
      <c r="A104" s="1"/>
      <c r="B104" s="198" t="str">
        <f>IF($K$8=DP!$I7,DP!C135," ")</f>
        <v>Control y seguimiento de órdenes de servicio</v>
      </c>
      <c r="C104" s="198"/>
      <c r="D104" s="198"/>
      <c r="E104" s="198"/>
      <c r="F104" s="198"/>
      <c r="G104" s="198"/>
      <c r="H104" s="198"/>
      <c r="I104" s="198"/>
      <c r="J104" s="198"/>
      <c r="K104" s="198"/>
      <c r="L104" s="198"/>
      <c r="M104" s="198"/>
      <c r="N104" s="198"/>
      <c r="O104" s="198"/>
      <c r="P104" s="82" t="str">
        <f>IF($K$8=DP!$I7,DP!X135," ")</f>
        <v>Deseable</v>
      </c>
      <c r="Q104" s="184"/>
      <c r="R104" s="185"/>
      <c r="S104" s="186"/>
      <c r="T104" s="327"/>
      <c r="U104" s="328"/>
      <c r="V104" s="329"/>
      <c r="W104" s="93"/>
      <c r="X104" s="102"/>
      <c r="Y104" s="103"/>
      <c r="Z104" s="103"/>
      <c r="AA104" s="104"/>
      <c r="AB104" s="202"/>
      <c r="AC104" s="203"/>
      <c r="AD104" s="202"/>
      <c r="AE104" s="339"/>
      <c r="AF104" s="203"/>
      <c r="AG104" s="202"/>
      <c r="AH104" s="203"/>
      <c r="AI104" s="1"/>
    </row>
    <row r="105" spans="1:35" s="4" customFormat="1" ht="15" customHeight="1" x14ac:dyDescent="0.3">
      <c r="A105" s="1"/>
      <c r="B105" s="198" t="str">
        <f>IF($K$8=DP!$I7,DP!C136," ")</f>
        <v>Comunicación efectiva y manejo de grupos</v>
      </c>
      <c r="C105" s="198"/>
      <c r="D105" s="198"/>
      <c r="E105" s="198"/>
      <c r="F105" s="198"/>
      <c r="G105" s="198"/>
      <c r="H105" s="198"/>
      <c r="I105" s="198"/>
      <c r="J105" s="198"/>
      <c r="K105" s="198"/>
      <c r="L105" s="198"/>
      <c r="M105" s="198"/>
      <c r="N105" s="198"/>
      <c r="O105" s="198"/>
      <c r="P105" s="82" t="str">
        <f>IF($K$8=DP!$I7,DP!X136," ")</f>
        <v>Deseable</v>
      </c>
      <c r="Q105" s="163"/>
      <c r="R105" s="164"/>
      <c r="S105" s="34"/>
      <c r="T105" s="167"/>
      <c r="U105" s="168"/>
      <c r="V105" s="169"/>
      <c r="W105" s="93"/>
      <c r="X105" s="102"/>
      <c r="Y105" s="103"/>
      <c r="Z105" s="103"/>
      <c r="AA105" s="104"/>
      <c r="AB105" s="165"/>
      <c r="AC105" s="166"/>
      <c r="AD105" s="165"/>
      <c r="AE105" s="170"/>
      <c r="AF105" s="166"/>
      <c r="AG105" s="165"/>
      <c r="AH105" s="166"/>
      <c r="AI105" s="1"/>
    </row>
    <row r="106" spans="1:35" s="4" customFormat="1" x14ac:dyDescent="0.3">
      <c r="A106" s="1"/>
      <c r="B106" s="198"/>
      <c r="C106" s="198"/>
      <c r="D106" s="198"/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82"/>
      <c r="Q106" s="163"/>
      <c r="R106" s="164"/>
      <c r="S106" s="34"/>
      <c r="T106" s="167"/>
      <c r="U106" s="168"/>
      <c r="V106" s="169"/>
      <c r="W106" s="93"/>
      <c r="X106" s="102"/>
      <c r="Y106" s="103"/>
      <c r="Z106" s="103"/>
      <c r="AA106" s="104"/>
      <c r="AB106" s="165"/>
      <c r="AC106" s="166"/>
      <c r="AD106" s="165"/>
      <c r="AE106" s="170"/>
      <c r="AF106" s="166"/>
      <c r="AG106" s="165"/>
      <c r="AH106" s="166"/>
      <c r="AI106" s="1"/>
    </row>
    <row r="107" spans="1:35" s="4" customFormat="1" x14ac:dyDescent="0.3">
      <c r="A107" s="1"/>
      <c r="B107" s="198"/>
      <c r="C107" s="198"/>
      <c r="D107" s="198"/>
      <c r="E107" s="198"/>
      <c r="F107" s="198"/>
      <c r="G107" s="198"/>
      <c r="H107" s="198"/>
      <c r="I107" s="198"/>
      <c r="J107" s="198"/>
      <c r="K107" s="198"/>
      <c r="L107" s="198"/>
      <c r="M107" s="198"/>
      <c r="N107" s="198"/>
      <c r="O107" s="198"/>
      <c r="P107" s="82"/>
      <c r="Q107" s="163"/>
      <c r="R107" s="164"/>
      <c r="S107" s="34"/>
      <c r="T107" s="167"/>
      <c r="U107" s="168"/>
      <c r="V107" s="169"/>
      <c r="W107" s="93"/>
      <c r="X107" s="102"/>
      <c r="Y107" s="103"/>
      <c r="Z107" s="103"/>
      <c r="AA107" s="104"/>
      <c r="AB107" s="165"/>
      <c r="AC107" s="166"/>
      <c r="AD107" s="165"/>
      <c r="AE107" s="170"/>
      <c r="AF107" s="166"/>
      <c r="AG107" s="165"/>
      <c r="AH107" s="166"/>
      <c r="AI107" s="1"/>
    </row>
    <row r="108" spans="1:35" s="4" customFormat="1" x14ac:dyDescent="0.3">
      <c r="A108" s="1"/>
      <c r="B108" s="198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82"/>
      <c r="Q108" s="184"/>
      <c r="R108" s="185"/>
      <c r="S108" s="186"/>
      <c r="T108" s="327"/>
      <c r="U108" s="328"/>
      <c r="V108" s="329"/>
      <c r="X108" s="102"/>
      <c r="Y108" s="103"/>
      <c r="Z108" s="103"/>
      <c r="AA108" s="104"/>
      <c r="AB108" s="202"/>
      <c r="AC108" s="203"/>
      <c r="AD108" s="202"/>
      <c r="AE108" s="339"/>
      <c r="AF108" s="203"/>
      <c r="AG108" s="202"/>
      <c r="AH108" s="203"/>
      <c r="AI108" s="1"/>
    </row>
    <row r="109" spans="1:35" s="4" customFormat="1" ht="4.5" customHeight="1" x14ac:dyDescent="0.3">
      <c r="A109" s="1"/>
      <c r="AI109" s="1"/>
    </row>
    <row r="110" spans="1:35" s="4" customFormat="1" x14ac:dyDescent="0.3">
      <c r="A110" s="1"/>
      <c r="B110" s="20">
        <v>11</v>
      </c>
      <c r="C110" s="333" t="s">
        <v>237</v>
      </c>
      <c r="D110" s="333"/>
      <c r="E110" s="333"/>
      <c r="F110" s="333"/>
      <c r="G110" s="333"/>
      <c r="H110" s="333"/>
      <c r="I110" s="333"/>
      <c r="J110" s="333"/>
      <c r="K110" s="333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1"/>
    </row>
    <row r="111" spans="1:35" s="4" customFormat="1" x14ac:dyDescent="0.3">
      <c r="A111" s="1"/>
      <c r="C111" s="94" t="s">
        <v>240</v>
      </c>
      <c r="Y111" s="330" t="s">
        <v>238</v>
      </c>
      <c r="Z111" s="330"/>
      <c r="AA111" s="330"/>
      <c r="AB111" s="330"/>
      <c r="AD111" s="330" t="s">
        <v>236</v>
      </c>
      <c r="AE111" s="330"/>
      <c r="AF111" s="330"/>
      <c r="AG111" s="330"/>
      <c r="AH111" s="330"/>
      <c r="AI111" s="1"/>
    </row>
    <row r="112" spans="1:35" s="4" customFormat="1" ht="2.25" customHeight="1" x14ac:dyDescent="0.3">
      <c r="A112" s="1"/>
      <c r="C112" s="94"/>
      <c r="Y112" s="331"/>
      <c r="Z112" s="331"/>
      <c r="AA112" s="331"/>
      <c r="AB112" s="331"/>
      <c r="AD112" s="331"/>
      <c r="AE112" s="331"/>
      <c r="AF112" s="331"/>
      <c r="AG112" s="331"/>
      <c r="AH112" s="331"/>
      <c r="AI112" s="1"/>
    </row>
    <row r="113" spans="1:35" s="4" customFormat="1" x14ac:dyDescent="0.3">
      <c r="A113" s="1"/>
      <c r="C113" s="94" t="s">
        <v>129</v>
      </c>
      <c r="Y113" s="331"/>
      <c r="Z113" s="331"/>
      <c r="AA113" s="331"/>
      <c r="AB113" s="331"/>
      <c r="AD113" s="331"/>
      <c r="AE113" s="331"/>
      <c r="AF113" s="331"/>
      <c r="AG113" s="331"/>
      <c r="AH113" s="331"/>
      <c r="AI113" s="1"/>
    </row>
    <row r="114" spans="1:35" s="4" customFormat="1" ht="10.199999999999999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s="4" customFormat="1" ht="12" x14ac:dyDescent="0.25"/>
    <row r="116" spans="1:35" s="4" customFormat="1" ht="12" x14ac:dyDescent="0.25"/>
    <row r="117" spans="1:35" s="4" customFormat="1" ht="12" x14ac:dyDescent="0.25"/>
    <row r="118" spans="1:35" s="4" customFormat="1" ht="12" x14ac:dyDescent="0.25"/>
    <row r="119" spans="1:35" s="4" customFormat="1" ht="12" x14ac:dyDescent="0.25"/>
    <row r="120" spans="1:35" s="4" customFormat="1" ht="12" x14ac:dyDescent="0.25"/>
    <row r="121" spans="1:35" s="4" customFormat="1" ht="12" x14ac:dyDescent="0.25"/>
    <row r="122" spans="1:35" s="4" customFormat="1" ht="12" x14ac:dyDescent="0.25"/>
    <row r="123" spans="1:35" s="4" customFormat="1" ht="12" x14ac:dyDescent="0.25"/>
    <row r="124" spans="1:35" s="4" customFormat="1" ht="12" x14ac:dyDescent="0.25"/>
    <row r="125" spans="1:35" s="4" customFormat="1" ht="12" x14ac:dyDescent="0.25"/>
    <row r="126" spans="1:35" s="4" customFormat="1" ht="12" x14ac:dyDescent="0.25"/>
    <row r="127" spans="1:35" s="4" customFormat="1" ht="12" x14ac:dyDescent="0.25"/>
    <row r="128" spans="1:35" s="4" customFormat="1" ht="12" x14ac:dyDescent="0.25"/>
    <row r="129" s="4" customFormat="1" ht="12" x14ac:dyDescent="0.25"/>
    <row r="130" s="4" customFormat="1" ht="12" x14ac:dyDescent="0.25"/>
  </sheetData>
  <sheetProtection algorithmName="SHA-512" hashValue="0DOOqCTWqcqOSEN1P89i6KStUdH/3+M8pyFYRA+hiRhlQBffoMe9ZFlOnyxys9ZEX/ATS3cafj1RM7XJXY15KQ==" saltValue="U3rJ6fT1ACxdGxNY9sTaCQ==" spinCount="100000" sheet="1" objects="1" scenarios="1"/>
  <mergeCells count="315">
    <mergeCell ref="D80:F80"/>
    <mergeCell ref="J80:K80"/>
    <mergeCell ref="R80:T80"/>
    <mergeCell ref="Y80:AA80"/>
    <mergeCell ref="AF80:AH80"/>
    <mergeCell ref="B75:M75"/>
    <mergeCell ref="AD102:AF102"/>
    <mergeCell ref="AD108:AF108"/>
    <mergeCell ref="AG100:AH100"/>
    <mergeCell ref="AG101:AH101"/>
    <mergeCell ref="AG102:AH102"/>
    <mergeCell ref="AG108:AH108"/>
    <mergeCell ref="AD103:AF103"/>
    <mergeCell ref="AG103:AH103"/>
    <mergeCell ref="AD104:AF104"/>
    <mergeCell ref="AG104:AH104"/>
    <mergeCell ref="AD100:AF100"/>
    <mergeCell ref="AD101:AF101"/>
    <mergeCell ref="AC88:AD88"/>
    <mergeCell ref="B88:D88"/>
    <mergeCell ref="E88:F88"/>
    <mergeCell ref="G88:H88"/>
    <mergeCell ref="N88:O88"/>
    <mergeCell ref="P88:Q88"/>
    <mergeCell ref="N86:O86"/>
    <mergeCell ref="AA86:AB86"/>
    <mergeCell ref="AC86:AD86"/>
    <mergeCell ref="B87:D87"/>
    <mergeCell ref="E87:F87"/>
    <mergeCell ref="Y111:AB113"/>
    <mergeCell ref="AD111:AH113"/>
    <mergeCell ref="B35:H35"/>
    <mergeCell ref="Y97:AH97"/>
    <mergeCell ref="C110:AH110"/>
    <mergeCell ref="S44:V44"/>
    <mergeCell ref="S45:V45"/>
    <mergeCell ref="W41:AH41"/>
    <mergeCell ref="W40:AH40"/>
    <mergeCell ref="W44:AH44"/>
    <mergeCell ref="W45:AH45"/>
    <mergeCell ref="B40:N40"/>
    <mergeCell ref="O40:P40"/>
    <mergeCell ref="Q40:R40"/>
    <mergeCell ref="S40:V40"/>
    <mergeCell ref="Q45:R45"/>
    <mergeCell ref="B41:N41"/>
    <mergeCell ref="O41:P41"/>
    <mergeCell ref="B44:N44"/>
    <mergeCell ref="O44:P44"/>
    <mergeCell ref="Q41:R41"/>
    <mergeCell ref="Q44:R44"/>
    <mergeCell ref="S41:V41"/>
    <mergeCell ref="B42:N42"/>
    <mergeCell ref="B108:O108"/>
    <mergeCell ref="B95:J95"/>
    <mergeCell ref="T100:V100"/>
    <mergeCell ref="T101:V101"/>
    <mergeCell ref="T102:V102"/>
    <mergeCell ref="T108:V108"/>
    <mergeCell ref="Q102:S102"/>
    <mergeCell ref="Q108:S108"/>
    <mergeCell ref="Q100:S100"/>
    <mergeCell ref="B103:O103"/>
    <mergeCell ref="Q103:S103"/>
    <mergeCell ref="T103:V103"/>
    <mergeCell ref="B104:O104"/>
    <mergeCell ref="Q104:S104"/>
    <mergeCell ref="T104:V104"/>
    <mergeCell ref="Q99:S99"/>
    <mergeCell ref="B99:O99"/>
    <mergeCell ref="K95:O95"/>
    <mergeCell ref="T99:V99"/>
    <mergeCell ref="Q101:S101"/>
    <mergeCell ref="B100:O100"/>
    <mergeCell ref="B101:O101"/>
    <mergeCell ref="B52:G52"/>
    <mergeCell ref="H52:L52"/>
    <mergeCell ref="M52:O52"/>
    <mergeCell ref="B53:G53"/>
    <mergeCell ref="B90:H90"/>
    <mergeCell ref="C91:AH91"/>
    <mergeCell ref="B93:J93"/>
    <mergeCell ref="K93:O93"/>
    <mergeCell ref="Q93:W93"/>
    <mergeCell ref="X93:AH93"/>
    <mergeCell ref="P86:Q86"/>
    <mergeCell ref="P65:Y65"/>
    <mergeCell ref="T56:AH56"/>
    <mergeCell ref="B54:G54"/>
    <mergeCell ref="H54:L54"/>
    <mergeCell ref="M54:O54"/>
    <mergeCell ref="B55:G55"/>
    <mergeCell ref="B85:D85"/>
    <mergeCell ref="E85:F85"/>
    <mergeCell ref="G85:H85"/>
    <mergeCell ref="X85:Z85"/>
    <mergeCell ref="AA85:AB85"/>
    <mergeCell ref="AC85:AD85"/>
    <mergeCell ref="I85:J85"/>
    <mergeCell ref="H53:L53"/>
    <mergeCell ref="M53:O53"/>
    <mergeCell ref="AD99:AF99"/>
    <mergeCell ref="AG99:AH99"/>
    <mergeCell ref="X88:Z88"/>
    <mergeCell ref="AA88:AB88"/>
    <mergeCell ref="N87:O87"/>
    <mergeCell ref="P85:Q85"/>
    <mergeCell ref="N85:O85"/>
    <mergeCell ref="K85:L85"/>
    <mergeCell ref="I84:L84"/>
    <mergeCell ref="G87:H87"/>
    <mergeCell ref="P87:Q87"/>
    <mergeCell ref="X87:Z87"/>
    <mergeCell ref="AA87:AB87"/>
    <mergeCell ref="AC87:AD87"/>
    <mergeCell ref="B77:N77"/>
    <mergeCell ref="R77:AF77"/>
    <mergeCell ref="AG77:AH77"/>
    <mergeCell ref="B84:H84"/>
    <mergeCell ref="N84:R84"/>
    <mergeCell ref="X84:AD84"/>
    <mergeCell ref="R74:AF74"/>
    <mergeCell ref="B72:M72"/>
    <mergeCell ref="B65:O65"/>
    <mergeCell ref="Z65:AH65"/>
    <mergeCell ref="C61:AH61"/>
    <mergeCell ref="B63:O63"/>
    <mergeCell ref="P63:Y63"/>
    <mergeCell ref="Z63:AH63"/>
    <mergeCell ref="R71:AH71"/>
    <mergeCell ref="T55:AH55"/>
    <mergeCell ref="H57:L57"/>
    <mergeCell ref="M35:P35"/>
    <mergeCell ref="Q35:AH35"/>
    <mergeCell ref="H33:X33"/>
    <mergeCell ref="B50:G50"/>
    <mergeCell ref="H50:L50"/>
    <mergeCell ref="M50:O50"/>
    <mergeCell ref="T50:AH50"/>
    <mergeCell ref="Q43:R43"/>
    <mergeCell ref="W42:AH42"/>
    <mergeCell ref="W43:AH43"/>
    <mergeCell ref="S42:V42"/>
    <mergeCell ref="S43:V43"/>
    <mergeCell ref="T49:AH49"/>
    <mergeCell ref="R49:S49"/>
    <mergeCell ref="Y33:AE33"/>
    <mergeCell ref="B86:D86"/>
    <mergeCell ref="G86:H86"/>
    <mergeCell ref="X86:Z86"/>
    <mergeCell ref="R73:AF73"/>
    <mergeCell ref="R76:AF76"/>
    <mergeCell ref="B71:P71"/>
    <mergeCell ref="C69:AH69"/>
    <mergeCell ref="B66:O66"/>
    <mergeCell ref="P66:Y66"/>
    <mergeCell ref="Z66:AH66"/>
    <mergeCell ref="B67:O67"/>
    <mergeCell ref="P67:Y67"/>
    <mergeCell ref="Z67:AH67"/>
    <mergeCell ref="E86:F86"/>
    <mergeCell ref="B73:M73"/>
    <mergeCell ref="B74:M74"/>
    <mergeCell ref="B76:M76"/>
    <mergeCell ref="AG72:AH72"/>
    <mergeCell ref="AG73:AH73"/>
    <mergeCell ref="AG74:AH74"/>
    <mergeCell ref="C82:AH82"/>
    <mergeCell ref="AG76:AH76"/>
    <mergeCell ref="R72:AF72"/>
    <mergeCell ref="C78:AH78"/>
    <mergeCell ref="S20:T20"/>
    <mergeCell ref="AB20:AF20"/>
    <mergeCell ref="AG20:AH20"/>
    <mergeCell ref="C22:AH22"/>
    <mergeCell ref="B27:G27"/>
    <mergeCell ref="Y24:AA25"/>
    <mergeCell ref="Y26:AA26"/>
    <mergeCell ref="Y27:AA27"/>
    <mergeCell ref="H32:X32"/>
    <mergeCell ref="H29:X29"/>
    <mergeCell ref="B24:G25"/>
    <mergeCell ref="AF31:AH31"/>
    <mergeCell ref="AF32:AH32"/>
    <mergeCell ref="B31:G31"/>
    <mergeCell ref="B32:G32"/>
    <mergeCell ref="H31:X31"/>
    <mergeCell ref="AB24:AE25"/>
    <mergeCell ref="AB26:AE26"/>
    <mergeCell ref="AB27:AE27"/>
    <mergeCell ref="AB29:AE29"/>
    <mergeCell ref="Y32:AE32"/>
    <mergeCell ref="Y31:AE31"/>
    <mergeCell ref="H24:X24"/>
    <mergeCell ref="H25:X25"/>
    <mergeCell ref="AB108:AC108"/>
    <mergeCell ref="B2:K4"/>
    <mergeCell ref="L2:X4"/>
    <mergeCell ref="Y2:AH2"/>
    <mergeCell ref="Y3:AH3"/>
    <mergeCell ref="Y4:AH4"/>
    <mergeCell ref="B6:AH6"/>
    <mergeCell ref="F14:S14"/>
    <mergeCell ref="W14:AH14"/>
    <mergeCell ref="F16:L16"/>
    <mergeCell ref="W16:AH16"/>
    <mergeCell ref="B26:G26"/>
    <mergeCell ref="E18:AH18"/>
    <mergeCell ref="AG8:AH8"/>
    <mergeCell ref="C10:AH10"/>
    <mergeCell ref="B12:D12"/>
    <mergeCell ref="E12:Y12"/>
    <mergeCell ref="AA12:AB12"/>
    <mergeCell ref="AC12:AH12"/>
    <mergeCell ref="B8:E8"/>
    <mergeCell ref="T54:AH54"/>
    <mergeCell ref="AF26:AH26"/>
    <mergeCell ref="F20:G20"/>
    <mergeCell ref="J20:L20"/>
    <mergeCell ref="H8:I8"/>
    <mergeCell ref="S87:T87"/>
    <mergeCell ref="S88:T88"/>
    <mergeCell ref="U87:V87"/>
    <mergeCell ref="U88:V88"/>
    <mergeCell ref="X99:AA99"/>
    <mergeCell ref="X100:AA100"/>
    <mergeCell ref="AB99:AC99"/>
    <mergeCell ref="AB100:AC100"/>
    <mergeCell ref="H27:X27"/>
    <mergeCell ref="AC80:AE80"/>
    <mergeCell ref="Y29:AA29"/>
    <mergeCell ref="K8:V8"/>
    <mergeCell ref="X8:AA8"/>
    <mergeCell ref="AB8:AC8"/>
    <mergeCell ref="AD8:AF8"/>
    <mergeCell ref="N16:O16"/>
    <mergeCell ref="P16:T16"/>
    <mergeCell ref="B43:N43"/>
    <mergeCell ref="O42:P42"/>
    <mergeCell ref="O43:P43"/>
    <mergeCell ref="Q42:R42"/>
    <mergeCell ref="B29:G29"/>
    <mergeCell ref="AF24:AH25"/>
    <mergeCell ref="AG85:AH85"/>
    <mergeCell ref="AE85:AF85"/>
    <mergeCell ref="AF27:AH27"/>
    <mergeCell ref="AF29:AH29"/>
    <mergeCell ref="C37:AH37"/>
    <mergeCell ref="B39:R39"/>
    <mergeCell ref="S39:AH39"/>
    <mergeCell ref="AF33:AH33"/>
    <mergeCell ref="B34:F34"/>
    <mergeCell ref="B33:G33"/>
    <mergeCell ref="S85:T85"/>
    <mergeCell ref="U85:V85"/>
    <mergeCell ref="S84:V84"/>
    <mergeCell ref="B51:G51"/>
    <mergeCell ref="H51:L51"/>
    <mergeCell ref="M51:O51"/>
    <mergeCell ref="T51:AH51"/>
    <mergeCell ref="T52:AH52"/>
    <mergeCell ref="T53:AH53"/>
    <mergeCell ref="H55:L55"/>
    <mergeCell ref="M55:O55"/>
    <mergeCell ref="B64:O64"/>
    <mergeCell ref="P64:Y64"/>
    <mergeCell ref="Z64:AH64"/>
    <mergeCell ref="H26:X26"/>
    <mergeCell ref="B45:N45"/>
    <mergeCell ref="B105:O105"/>
    <mergeCell ref="B106:O106"/>
    <mergeCell ref="B107:O107"/>
    <mergeCell ref="AE86:AF86"/>
    <mergeCell ref="AE87:AF87"/>
    <mergeCell ref="AE88:AF88"/>
    <mergeCell ref="AG86:AH86"/>
    <mergeCell ref="AG87:AH87"/>
    <mergeCell ref="AG88:AH88"/>
    <mergeCell ref="I86:J86"/>
    <mergeCell ref="K86:L86"/>
    <mergeCell ref="I87:J87"/>
    <mergeCell ref="K87:L87"/>
    <mergeCell ref="I88:J88"/>
    <mergeCell ref="K88:L88"/>
    <mergeCell ref="S86:T86"/>
    <mergeCell ref="U86:V86"/>
    <mergeCell ref="AB101:AC101"/>
    <mergeCell ref="AB102:AC102"/>
    <mergeCell ref="AB103:AC103"/>
    <mergeCell ref="AB104:AC104"/>
    <mergeCell ref="B102:O102"/>
    <mergeCell ref="B89:D89"/>
    <mergeCell ref="E89:F89"/>
    <mergeCell ref="G89:H89"/>
    <mergeCell ref="B28:G28"/>
    <mergeCell ref="H28:X28"/>
    <mergeCell ref="Y28:AA28"/>
    <mergeCell ref="AB28:AE28"/>
    <mergeCell ref="AF28:AH28"/>
    <mergeCell ref="X101:AA101"/>
    <mergeCell ref="AE84:AH84"/>
    <mergeCell ref="O45:P45"/>
    <mergeCell ref="B49:G49"/>
    <mergeCell ref="H49:L49"/>
    <mergeCell ref="M49:O49"/>
    <mergeCell ref="B58:G58"/>
    <mergeCell ref="H58:L58"/>
    <mergeCell ref="M58:O58"/>
    <mergeCell ref="B56:G56"/>
    <mergeCell ref="H56:L56"/>
    <mergeCell ref="M56:O56"/>
    <mergeCell ref="B57:G57"/>
    <mergeCell ref="M57:O57"/>
    <mergeCell ref="T58:AH58"/>
    <mergeCell ref="T57:AH57"/>
  </mergeCells>
  <dataValidations count="3">
    <dataValidation type="whole" allowBlank="1" showInputMessage="1" showErrorMessage="1" sqref="S41:S45 T41:V41 T44:V45" xr:uid="{FC93D496-2605-4BBF-8177-4740D464490E}">
      <formula1>0</formula1>
      <formula2>100</formula2>
    </dataValidation>
    <dataValidation type="date" operator="lessThan" allowBlank="1" showInputMessage="1" showErrorMessage="1" sqref="P50:Q58" xr:uid="{B45B8E33-CEA9-4BAD-96EC-86FD75E6506A}">
      <formula1>46387</formula1>
    </dataValidation>
    <dataValidation type="list" allowBlank="1" showInputMessage="1" showErrorMessage="1" sqref="AG73:AG76 U86:U89 I86:I89 K86:K89 S86:S89 AE86:AE89 AG86:AG89 O73:P76" xr:uid="{23C87CD6-25AC-496A-A651-FC249AB71350}">
      <formula1>"Si,No"</formula1>
    </dataValidation>
  </dataValidations>
  <pageMargins left="0.25" right="0.25" top="0.75" bottom="0.75" header="0.3" footer="0.3"/>
  <pageSetup scale="41" orientation="portrait" r:id="rId1"/>
  <ignoredErrors>
    <ignoredError sqref="C27:G27 C26:G26 Z27:AA27 R53:R59 B95 R41 P41 C41:N41 Z26:AA26 AJ41 C100:O100 H86 C86:D86 F86 Y100:AA100 AC100" unlockedFormula="1"/>
    <ignoredError sqref="AF41:AH41 X41:AD41" evalError="1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3931A6A8-7042-4149-A5A9-4AC93DD636AE}">
          <x14:formula1>
            <xm:f>Listas!$B$3:$B$33</xm:f>
          </x14:formula1>
          <xm:sqref>AB8:AC8</xm:sqref>
        </x14:dataValidation>
        <x14:dataValidation type="list" allowBlank="1" showInputMessage="1" showErrorMessage="1" xr:uid="{0623ED87-E4B2-4964-AD26-2B355E2A63B4}">
          <x14:formula1>
            <xm:f>Listas!$C$3:$C$14</xm:f>
          </x14:formula1>
          <xm:sqref>AD8:AF8</xm:sqref>
        </x14:dataValidation>
        <x14:dataValidation type="list" allowBlank="1" showInputMessage="1" showErrorMessage="1" xr:uid="{1044A70D-E8D4-4790-B473-E9C0981B4271}">
          <x14:formula1>
            <xm:f>Listas!$D$3:$D$7</xm:f>
          </x14:formula1>
          <xm:sqref>AG8:AH8</xm:sqref>
        </x14:dataValidation>
        <x14:dataValidation type="list" allowBlank="1" showInputMessage="1" showErrorMessage="1" xr:uid="{A2472CC4-F75A-4534-B4CF-7B6FAE0AAB3D}">
          <x14:formula1>
            <xm:f>Listas!$E$3:$E$6</xm:f>
          </x14:formula1>
          <xm:sqref>F20:G20</xm:sqref>
        </x14:dataValidation>
        <x14:dataValidation type="list" allowBlank="1" showInputMessage="1" showErrorMessage="1" xr:uid="{D19D9174-E7F9-471F-9307-22FF117BC084}">
          <x14:formula1>
            <xm:f>Listas!$F$3:$F$8</xm:f>
          </x14:formula1>
          <xm:sqref>S20:T20 AG20:AH20</xm:sqref>
        </x14:dataValidation>
        <x14:dataValidation type="list" allowBlank="1" showInputMessage="1" showErrorMessage="1" xr:uid="{2C17FDA2-1BC2-4668-8F5D-D57CE278C6A2}">
          <x14:formula1>
            <xm:f>Listas!$G$3:$G$11</xm:f>
          </x14:formula1>
          <xm:sqref>B34:F34</xm:sqref>
        </x14:dataValidation>
        <x14:dataValidation type="list" allowBlank="1" showInputMessage="1" showErrorMessage="1" xr:uid="{2AA9868B-895D-4755-BF5B-D47D13A31957}">
          <x14:formula1>
            <xm:f>Listas!$H$3:$H$4</xm:f>
          </x14:formula1>
          <xm:sqref>I35 Q100:V108 AD100:AG108 AF32:AH33 AB26:AB29 AF26:AF29 AG26:AH27 AG29:AH29</xm:sqref>
        </x14:dataValidation>
        <x14:dataValidation type="list" allowBlank="1" showInputMessage="1" showErrorMessage="1" xr:uid="{3CE22C74-F40D-47BE-8642-D7E6C1D73243}">
          <x14:formula1>
            <xm:f>Listas!$I$3:$I$9</xm:f>
          </x14:formula1>
          <xm:sqref>D80:F80 Y80:AA80 O80</xm:sqref>
        </x14:dataValidation>
        <x14:dataValidation type="list" allowBlank="1" showInputMessage="1" showErrorMessage="1" xr:uid="{D7609F60-6237-4E13-A67C-13C318FB8CEF}">
          <x14:formula1>
            <xm:f>Listas!$J$3:$J$5</xm:f>
          </x14:formula1>
          <xm:sqref>J80:K80 R80:T80 AF80:AH80</xm:sqref>
        </x14:dataValidation>
        <x14:dataValidation type="list" allowBlank="1" showInputMessage="1" showErrorMessage="1" xr:uid="{1EE169A3-0ED7-4725-A933-B821083D93EF}">
          <x14:formula1>
            <xm:f>Listas!$L$3:$L$6</xm:f>
          </x14:formula1>
          <xm:sqref>K93:O93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F4488-850B-43ED-A43C-15A3D2BD4817}">
  <dimension ref="A1:DX155"/>
  <sheetViews>
    <sheetView topLeftCell="A74" workbookViewId="0">
      <selection activeCell="B79" sqref="B79:T79"/>
    </sheetView>
  </sheetViews>
  <sheetFormatPr defaultColWidth="9.21875" defaultRowHeight="10.8" x14ac:dyDescent="0.3"/>
  <cols>
    <col min="1" max="1" width="1.44140625" style="137" customWidth="1"/>
    <col min="2" max="2" width="11.5546875" style="137" customWidth="1"/>
    <col min="3" max="3" width="7.21875" style="137" customWidth="1"/>
    <col min="4" max="4" width="5.21875" style="137" customWidth="1"/>
    <col min="5" max="5" width="2.44140625" style="137" customWidth="1"/>
    <col min="6" max="6" width="3" style="137" customWidth="1"/>
    <col min="7" max="7" width="2.77734375" style="137" customWidth="1"/>
    <col min="8" max="8" width="6" style="137" customWidth="1"/>
    <col min="9" max="9" width="0.77734375" style="137" customWidth="1"/>
    <col min="10" max="10" width="5.21875" style="137" customWidth="1"/>
    <col min="11" max="11" width="4.21875" style="137" customWidth="1"/>
    <col min="12" max="12" width="3.77734375" style="137" customWidth="1"/>
    <col min="13" max="13" width="4.21875" style="137" customWidth="1"/>
    <col min="14" max="14" width="8" style="137" customWidth="1"/>
    <col min="15" max="18" width="3" style="137" customWidth="1"/>
    <col min="19" max="19" width="6.77734375" style="137" customWidth="1"/>
    <col min="20" max="20" width="4" style="137" customWidth="1"/>
    <col min="21" max="23" width="3.21875" style="137" customWidth="1"/>
    <col min="24" max="24" width="3.77734375" style="137" customWidth="1"/>
    <col min="25" max="25" width="4.21875" style="137" customWidth="1"/>
    <col min="26" max="26" width="8.77734375" style="137" customWidth="1"/>
    <col min="27" max="27" width="1.44140625" style="129" customWidth="1"/>
    <col min="28" max="28" width="6.77734375" style="137" customWidth="1"/>
    <col min="29" max="16384" width="9.21875" style="137"/>
  </cols>
  <sheetData>
    <row r="1" spans="1:128" s="112" customFormat="1" ht="10.5" customHeight="1" thickBot="1" x14ac:dyDescent="0.35">
      <c r="AA1" s="129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</row>
    <row r="2" spans="1:128" s="112" customFormat="1" ht="22.2" customHeight="1" x14ac:dyDescent="0.3">
      <c r="B2" s="487"/>
      <c r="C2" s="488"/>
      <c r="D2" s="488"/>
      <c r="E2" s="489"/>
      <c r="F2" s="481" t="s">
        <v>257</v>
      </c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3"/>
      <c r="X2" s="484" t="s">
        <v>258</v>
      </c>
      <c r="Y2" s="485"/>
      <c r="Z2" s="486"/>
      <c r="AA2" s="129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</row>
    <row r="3" spans="1:128" s="112" customFormat="1" ht="16.95" customHeight="1" thickBot="1" x14ac:dyDescent="0.35">
      <c r="B3" s="490"/>
      <c r="C3" s="491"/>
      <c r="D3" s="491"/>
      <c r="E3" s="492"/>
      <c r="F3" s="493" t="s">
        <v>259</v>
      </c>
      <c r="G3" s="494"/>
      <c r="H3" s="494"/>
      <c r="I3" s="494"/>
      <c r="J3" s="494"/>
      <c r="K3" s="494"/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5"/>
      <c r="X3" s="496" t="s">
        <v>32</v>
      </c>
      <c r="Y3" s="497"/>
      <c r="Z3" s="498"/>
      <c r="AA3" s="129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</row>
    <row r="4" spans="1:128" s="112" customFormat="1" ht="9" customHeight="1" x14ac:dyDescent="0.3">
      <c r="AA4" s="129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</row>
    <row r="5" spans="1:128" s="112" customFormat="1" ht="11.25" customHeight="1" x14ac:dyDescent="0.3">
      <c r="B5" s="430" t="s">
        <v>162</v>
      </c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129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</row>
    <row r="6" spans="1:128" s="112" customFormat="1" ht="9.75" customHeight="1" x14ac:dyDescent="0.3">
      <c r="B6" s="431" t="s">
        <v>163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  <c r="S6" s="431"/>
      <c r="T6" s="431"/>
      <c r="U6" s="431"/>
      <c r="V6" s="431"/>
      <c r="W6" s="431"/>
      <c r="X6" s="431"/>
      <c r="Y6" s="431"/>
      <c r="Z6" s="431"/>
      <c r="AA6" s="129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</row>
    <row r="7" spans="1:128" s="112" customFormat="1" ht="15.75" customHeight="1" x14ac:dyDescent="0.3">
      <c r="B7" s="475" t="s">
        <v>164</v>
      </c>
      <c r="C7" s="475"/>
      <c r="D7" s="475"/>
      <c r="E7" s="475"/>
      <c r="F7" s="475"/>
      <c r="G7" s="475"/>
      <c r="H7" s="475"/>
      <c r="I7" s="499" t="s">
        <v>309</v>
      </c>
      <c r="J7" s="499"/>
      <c r="K7" s="499"/>
      <c r="L7" s="499"/>
      <c r="M7" s="499"/>
      <c r="N7" s="499"/>
      <c r="O7" s="499"/>
      <c r="P7" s="499"/>
      <c r="Q7" s="499"/>
      <c r="R7" s="499"/>
      <c r="S7" s="499"/>
      <c r="T7" s="499"/>
      <c r="U7" s="499"/>
      <c r="V7" s="499"/>
      <c r="W7" s="499"/>
      <c r="X7" s="499"/>
      <c r="Y7" s="499"/>
      <c r="Z7" s="499"/>
      <c r="AA7" s="129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7"/>
      <c r="CJ7" s="137"/>
      <c r="CK7" s="137"/>
      <c r="CL7" s="137"/>
      <c r="CM7" s="137"/>
      <c r="CN7" s="137"/>
      <c r="CO7" s="137"/>
      <c r="CP7" s="137"/>
      <c r="CQ7" s="137"/>
      <c r="CR7" s="137"/>
      <c r="CS7" s="137"/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7"/>
      <c r="DK7" s="137"/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DW7" s="137"/>
      <c r="DX7" s="137"/>
    </row>
    <row r="8" spans="1:128" s="112" customFormat="1" ht="8.25" customHeight="1" x14ac:dyDescent="0.3">
      <c r="A8" s="129"/>
      <c r="B8" s="477"/>
      <c r="C8" s="477"/>
      <c r="D8" s="477"/>
      <c r="E8" s="477"/>
      <c r="F8" s="477"/>
      <c r="G8" s="477"/>
      <c r="H8" s="477"/>
      <c r="I8" s="477"/>
      <c r="J8" s="477"/>
      <c r="K8" s="477"/>
      <c r="L8" s="477"/>
      <c r="M8" s="477"/>
      <c r="N8" s="477"/>
      <c r="O8" s="477"/>
      <c r="P8" s="477"/>
      <c r="Q8" s="477"/>
      <c r="R8" s="477"/>
      <c r="S8" s="477"/>
      <c r="T8" s="477"/>
      <c r="U8" s="477"/>
      <c r="V8" s="477"/>
      <c r="W8" s="477"/>
      <c r="X8" s="477"/>
      <c r="Y8" s="477"/>
      <c r="Z8" s="477"/>
      <c r="AA8" s="129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</row>
    <row r="9" spans="1:128" s="112" customFormat="1" ht="14.25" customHeight="1" x14ac:dyDescent="0.3">
      <c r="B9" s="471" t="s">
        <v>165</v>
      </c>
      <c r="C9" s="471"/>
      <c r="D9" s="471"/>
      <c r="E9" s="471" t="s">
        <v>166</v>
      </c>
      <c r="F9" s="471"/>
      <c r="G9" s="471"/>
      <c r="H9" s="471"/>
      <c r="I9" s="471"/>
      <c r="J9" s="471"/>
      <c r="K9" s="471"/>
      <c r="L9" s="471"/>
      <c r="M9" s="471"/>
      <c r="N9" s="472" t="s">
        <v>167</v>
      </c>
      <c r="O9" s="472"/>
      <c r="P9" s="472"/>
      <c r="Q9" s="472"/>
      <c r="R9" s="472"/>
      <c r="S9" s="472"/>
      <c r="T9" s="472"/>
      <c r="U9" s="472" t="s">
        <v>260</v>
      </c>
      <c r="V9" s="472"/>
      <c r="W9" s="472"/>
      <c r="X9" s="472"/>
      <c r="Y9" s="472"/>
      <c r="Z9" s="472"/>
      <c r="AA9" s="129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7"/>
      <c r="CA9" s="137"/>
      <c r="CB9" s="137"/>
      <c r="CC9" s="137"/>
      <c r="CD9" s="137"/>
      <c r="CE9" s="137"/>
      <c r="CF9" s="137"/>
      <c r="CG9" s="137"/>
      <c r="CH9" s="137"/>
      <c r="CI9" s="137"/>
      <c r="CJ9" s="137"/>
      <c r="CK9" s="137"/>
      <c r="CL9" s="137"/>
      <c r="CM9" s="137"/>
      <c r="CN9" s="137"/>
      <c r="CO9" s="137"/>
      <c r="CP9" s="137"/>
      <c r="CQ9" s="137"/>
      <c r="CR9" s="137"/>
      <c r="CS9" s="137"/>
      <c r="CT9" s="137"/>
      <c r="CU9" s="137"/>
      <c r="CV9" s="137"/>
      <c r="CW9" s="137"/>
      <c r="CX9" s="137"/>
      <c r="CY9" s="137"/>
      <c r="CZ9" s="137"/>
      <c r="DA9" s="137"/>
      <c r="DB9" s="137"/>
      <c r="DC9" s="137"/>
      <c r="DD9" s="137"/>
      <c r="DE9" s="137"/>
      <c r="DF9" s="137"/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137"/>
      <c r="DV9" s="137"/>
      <c r="DW9" s="137"/>
      <c r="DX9" s="137"/>
    </row>
    <row r="10" spans="1:128" s="112" customFormat="1" ht="24.75" customHeight="1" x14ac:dyDescent="0.3">
      <c r="B10" s="473" t="s">
        <v>282</v>
      </c>
      <c r="C10" s="473"/>
      <c r="D10" s="473"/>
      <c r="E10" s="473" t="s">
        <v>283</v>
      </c>
      <c r="F10" s="473"/>
      <c r="G10" s="473"/>
      <c r="H10" s="473"/>
      <c r="I10" s="473"/>
      <c r="J10" s="473"/>
      <c r="K10" s="473"/>
      <c r="L10" s="473"/>
      <c r="M10" s="473"/>
      <c r="N10" s="428" t="s">
        <v>284</v>
      </c>
      <c r="O10" s="428"/>
      <c r="P10" s="428"/>
      <c r="Q10" s="428"/>
      <c r="R10" s="428"/>
      <c r="S10" s="428"/>
      <c r="T10" s="428"/>
      <c r="U10" s="428" t="s">
        <v>285</v>
      </c>
      <c r="V10" s="428"/>
      <c r="W10" s="428"/>
      <c r="X10" s="428"/>
      <c r="Y10" s="428"/>
      <c r="Z10" s="428"/>
      <c r="AA10" s="129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137"/>
      <c r="CD10" s="13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137"/>
      <c r="CP10" s="13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137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13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</row>
    <row r="11" spans="1:128" s="112" customFormat="1" ht="4.5" customHeight="1" x14ac:dyDescent="0.3">
      <c r="B11" s="474"/>
      <c r="C11" s="474"/>
      <c r="D11" s="474"/>
      <c r="E11" s="474"/>
      <c r="F11" s="474"/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129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</row>
    <row r="12" spans="1:128" s="112" customFormat="1" ht="15" customHeight="1" x14ac:dyDescent="0.3">
      <c r="B12" s="475" t="s">
        <v>168</v>
      </c>
      <c r="C12" s="475"/>
      <c r="D12" s="475"/>
      <c r="E12" s="475"/>
      <c r="F12" s="475"/>
      <c r="G12" s="475"/>
      <c r="H12" s="475"/>
      <c r="I12" s="476" t="s">
        <v>310</v>
      </c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129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</row>
    <row r="13" spans="1:128" s="112" customFormat="1" ht="4.5" customHeight="1" x14ac:dyDescent="0.3">
      <c r="B13" s="477"/>
      <c r="C13" s="477"/>
      <c r="D13" s="477"/>
      <c r="E13" s="477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7"/>
      <c r="R13" s="477"/>
      <c r="S13" s="477"/>
      <c r="T13" s="477"/>
      <c r="U13" s="477"/>
      <c r="V13" s="477"/>
      <c r="W13" s="477"/>
      <c r="X13" s="477"/>
      <c r="Y13" s="477"/>
      <c r="Z13" s="477"/>
      <c r="AA13" s="129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</row>
    <row r="14" spans="1:128" s="112" customFormat="1" ht="15" customHeight="1" x14ac:dyDescent="0.3">
      <c r="B14" s="475" t="s">
        <v>169</v>
      </c>
      <c r="C14" s="475"/>
      <c r="D14" s="475"/>
      <c r="E14" s="475"/>
      <c r="F14" s="475"/>
      <c r="G14" s="475"/>
      <c r="H14" s="475"/>
      <c r="I14" s="478" t="s">
        <v>5</v>
      </c>
      <c r="J14" s="478"/>
      <c r="K14" s="472" t="s">
        <v>170</v>
      </c>
      <c r="L14" s="472"/>
      <c r="M14" s="472"/>
      <c r="N14" s="472"/>
      <c r="O14" s="472"/>
      <c r="P14" s="472"/>
      <c r="Q14" s="472"/>
      <c r="R14" s="472"/>
      <c r="S14" s="428" t="s">
        <v>245</v>
      </c>
      <c r="T14" s="428"/>
      <c r="U14" s="428"/>
      <c r="V14" s="428"/>
      <c r="W14" s="428"/>
      <c r="X14" s="428"/>
      <c r="Y14" s="428"/>
      <c r="Z14" s="428"/>
      <c r="AA14" s="146"/>
      <c r="AB14" s="138"/>
      <c r="AC14" s="138"/>
      <c r="AD14" s="138"/>
      <c r="AE14" s="138"/>
      <c r="AF14" s="138"/>
      <c r="AG14" s="138"/>
      <c r="AH14" s="138"/>
      <c r="AI14" s="138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</row>
    <row r="15" spans="1:128" s="112" customFormat="1" ht="4.5" customHeight="1" x14ac:dyDescent="0.3">
      <c r="B15" s="479"/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129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</row>
    <row r="16" spans="1:128" s="112" customFormat="1" ht="13.5" customHeight="1" x14ac:dyDescent="0.3">
      <c r="B16" s="475" t="s">
        <v>171</v>
      </c>
      <c r="C16" s="475"/>
      <c r="D16" s="475"/>
      <c r="E16" s="475"/>
      <c r="F16" s="475"/>
      <c r="G16" s="475"/>
      <c r="H16" s="475"/>
      <c r="I16" s="476" t="s">
        <v>311</v>
      </c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147" t="e">
        <f>COUNTIF([1]Sheet1!G2:G32,I16)</f>
        <v>#VALUE!</v>
      </c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</row>
    <row r="17" spans="1:128" s="112" customFormat="1" ht="7.5" customHeight="1" x14ac:dyDescent="0.3"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29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</row>
    <row r="18" spans="1:128" s="112" customFormat="1" ht="12.75" customHeight="1" x14ac:dyDescent="0.3">
      <c r="B18" s="430" t="s">
        <v>172</v>
      </c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  <c r="O18" s="430"/>
      <c r="P18" s="430"/>
      <c r="Q18" s="430"/>
      <c r="R18" s="430"/>
      <c r="S18" s="430"/>
      <c r="T18" s="430"/>
      <c r="U18" s="430"/>
      <c r="V18" s="430"/>
      <c r="W18" s="430"/>
      <c r="X18" s="430"/>
      <c r="Y18" s="430"/>
      <c r="Z18" s="430"/>
      <c r="AA18" s="129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</row>
    <row r="19" spans="1:128" s="112" customFormat="1" ht="8.25" customHeight="1" x14ac:dyDescent="0.3">
      <c r="N19" s="113"/>
      <c r="O19" s="113"/>
      <c r="P19" s="114"/>
      <c r="AA19" s="129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</row>
    <row r="20" spans="1:128" s="112" customFormat="1" ht="11.25" customHeight="1" x14ac:dyDescent="0.3">
      <c r="B20" s="429" t="s">
        <v>173</v>
      </c>
      <c r="C20" s="429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129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</row>
    <row r="21" spans="1:128" s="112" customFormat="1" ht="59.25" customHeight="1" x14ac:dyDescent="0.3">
      <c r="B21" s="480" t="s">
        <v>312</v>
      </c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148"/>
      <c r="AB21" s="139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</row>
    <row r="22" spans="1:128" s="112" customFormat="1" ht="6" customHeight="1" x14ac:dyDescent="0.3"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7"/>
      <c r="O22" s="117"/>
      <c r="P22" s="118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29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</row>
    <row r="23" spans="1:128" s="112" customFormat="1" ht="18" customHeight="1" x14ac:dyDescent="0.3">
      <c r="B23" s="430" t="s">
        <v>174</v>
      </c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M23" s="430"/>
      <c r="N23" s="430"/>
      <c r="O23" s="430"/>
      <c r="P23" s="430"/>
      <c r="Q23" s="430"/>
      <c r="R23" s="430"/>
      <c r="S23" s="430"/>
      <c r="T23" s="430"/>
      <c r="U23" s="430"/>
      <c r="V23" s="430"/>
      <c r="W23" s="430"/>
      <c r="X23" s="430"/>
      <c r="Y23" s="430"/>
      <c r="Z23" s="430"/>
      <c r="AA23" s="129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</row>
    <row r="24" spans="1:128" s="112" customFormat="1" ht="6.75" customHeight="1" x14ac:dyDescent="0.3"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1"/>
      <c r="N24" s="431"/>
      <c r="O24" s="431"/>
      <c r="P24" s="431"/>
      <c r="Q24" s="431"/>
      <c r="R24" s="431"/>
      <c r="S24" s="431"/>
      <c r="T24" s="431"/>
      <c r="U24" s="431"/>
      <c r="V24" s="431"/>
      <c r="W24" s="431"/>
      <c r="X24" s="431"/>
      <c r="Y24" s="431"/>
      <c r="Z24" s="431"/>
      <c r="AA24" s="129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</row>
    <row r="25" spans="1:128" s="112" customFormat="1" ht="15.75" customHeight="1" x14ac:dyDescent="0.3">
      <c r="A25" s="130">
        <v>0</v>
      </c>
      <c r="B25" s="432" t="s">
        <v>261</v>
      </c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32"/>
      <c r="U25" s="432"/>
      <c r="V25" s="432"/>
      <c r="W25" s="432"/>
      <c r="X25" s="432"/>
      <c r="Y25" s="432"/>
      <c r="Z25" s="432"/>
      <c r="AA25" s="149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</row>
    <row r="26" spans="1:128" s="112" customFormat="1" ht="23.25" customHeight="1" x14ac:dyDescent="0.3">
      <c r="A26" s="130"/>
      <c r="B26" s="433" t="s">
        <v>262</v>
      </c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33"/>
      <c r="S26" s="433"/>
      <c r="T26" s="433"/>
      <c r="U26" s="433"/>
      <c r="V26" s="433"/>
      <c r="W26" s="433"/>
      <c r="X26" s="433"/>
      <c r="Y26" s="433"/>
      <c r="Z26" s="433"/>
      <c r="AA26" s="149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7"/>
      <c r="CK26" s="137"/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/>
      <c r="DW26" s="137"/>
      <c r="DX26" s="137"/>
    </row>
    <row r="27" spans="1:128" s="112" customFormat="1" ht="23.25" customHeight="1" x14ac:dyDescent="0.3">
      <c r="A27" s="130"/>
      <c r="B27" s="433" t="s">
        <v>263</v>
      </c>
      <c r="C27" s="433"/>
      <c r="D27" s="433"/>
      <c r="E27" s="433"/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149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</row>
    <row r="28" spans="1:128" s="112" customFormat="1" ht="23.25" customHeight="1" x14ac:dyDescent="0.3">
      <c r="A28" s="130"/>
      <c r="B28" s="433" t="s">
        <v>264</v>
      </c>
      <c r="C28" s="433"/>
      <c r="D28" s="433"/>
      <c r="E28" s="433"/>
      <c r="F28" s="433"/>
      <c r="G28" s="433"/>
      <c r="H28" s="433"/>
      <c r="I28" s="433"/>
      <c r="J28" s="433"/>
      <c r="K28" s="433"/>
      <c r="L28" s="433"/>
      <c r="M28" s="433"/>
      <c r="N28" s="433"/>
      <c r="O28" s="433"/>
      <c r="P28" s="433"/>
      <c r="Q28" s="433"/>
      <c r="R28" s="433"/>
      <c r="S28" s="433"/>
      <c r="T28" s="433"/>
      <c r="U28" s="433"/>
      <c r="V28" s="433"/>
      <c r="W28" s="433"/>
      <c r="X28" s="433"/>
      <c r="Y28" s="433"/>
      <c r="Z28" s="433"/>
      <c r="AA28" s="149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/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/>
      <c r="DW28" s="137"/>
      <c r="DX28" s="137"/>
    </row>
    <row r="29" spans="1:128" s="112" customFormat="1" ht="23.25" customHeight="1" x14ac:dyDescent="0.3">
      <c r="A29" s="130"/>
      <c r="B29" s="440" t="s">
        <v>265</v>
      </c>
      <c r="C29" s="440"/>
      <c r="D29" s="440"/>
      <c r="E29" s="440"/>
      <c r="F29" s="440"/>
      <c r="G29" s="440"/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  <c r="Z29" s="440"/>
      <c r="AA29" s="149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</row>
    <row r="30" spans="1:128" s="112" customFormat="1" ht="23.25" customHeight="1" x14ac:dyDescent="0.3">
      <c r="A30" s="130"/>
      <c r="B30" s="440" t="s">
        <v>266</v>
      </c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  <c r="Q30" s="440"/>
      <c r="R30" s="440"/>
      <c r="S30" s="440"/>
      <c r="T30" s="440"/>
      <c r="U30" s="440"/>
      <c r="V30" s="440"/>
      <c r="W30" s="440"/>
      <c r="X30" s="440"/>
      <c r="Y30" s="440"/>
      <c r="Z30" s="440"/>
      <c r="AA30" s="149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</row>
    <row r="31" spans="1:128" s="112" customFormat="1" ht="23.25" customHeight="1" x14ac:dyDescent="0.3">
      <c r="A31" s="130"/>
      <c r="B31" s="440" t="s">
        <v>267</v>
      </c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149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/>
      <c r="DU31" s="137"/>
      <c r="DV31" s="137"/>
      <c r="DW31" s="137"/>
      <c r="DX31" s="137"/>
    </row>
    <row r="32" spans="1:128" s="112" customFormat="1" ht="23.25" customHeight="1" x14ac:dyDescent="0.3">
      <c r="A32" s="130"/>
      <c r="B32" s="440" t="s">
        <v>268</v>
      </c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  <c r="Q32" s="440"/>
      <c r="R32" s="440"/>
      <c r="S32" s="440"/>
      <c r="T32" s="440"/>
      <c r="U32" s="440"/>
      <c r="V32" s="440"/>
      <c r="W32" s="440"/>
      <c r="X32" s="440"/>
      <c r="Y32" s="440"/>
      <c r="Z32" s="440"/>
      <c r="AA32" s="149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</row>
    <row r="33" spans="1:128" s="112" customFormat="1" ht="23.25" customHeight="1" x14ac:dyDescent="0.3">
      <c r="A33" s="130"/>
      <c r="B33" s="440" t="s">
        <v>269</v>
      </c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149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</row>
    <row r="34" spans="1:128" s="112" customFormat="1" ht="23.25" customHeight="1" x14ac:dyDescent="0.3">
      <c r="A34" s="130"/>
      <c r="B34" s="440" t="s">
        <v>270</v>
      </c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  <c r="O34" s="440"/>
      <c r="P34" s="440"/>
      <c r="Q34" s="440"/>
      <c r="R34" s="440"/>
      <c r="S34" s="440"/>
      <c r="T34" s="440"/>
      <c r="U34" s="440"/>
      <c r="V34" s="440"/>
      <c r="W34" s="440"/>
      <c r="X34" s="440"/>
      <c r="Y34" s="440"/>
      <c r="Z34" s="440"/>
      <c r="AA34" s="149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</row>
    <row r="35" spans="1:128" s="112" customFormat="1" ht="23.25" customHeight="1" x14ac:dyDescent="0.3">
      <c r="A35" s="130">
        <f>A25+1</f>
        <v>1</v>
      </c>
      <c r="B35" s="440" t="s">
        <v>313</v>
      </c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0"/>
      <c r="Z35" s="440"/>
      <c r="AA35" s="149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/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/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/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/>
      <c r="DR35" s="137"/>
      <c r="DS35" s="137"/>
      <c r="DT35" s="137"/>
      <c r="DU35" s="137"/>
      <c r="DV35" s="137"/>
      <c r="DW35" s="137"/>
      <c r="DX35" s="137"/>
    </row>
    <row r="36" spans="1:128" s="112" customFormat="1" ht="23.25" customHeight="1" x14ac:dyDescent="0.3">
      <c r="A36" s="130">
        <f>A35+1</f>
        <v>2</v>
      </c>
      <c r="B36" s="440" t="s">
        <v>314</v>
      </c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  <c r="Q36" s="440"/>
      <c r="R36" s="440"/>
      <c r="S36" s="440"/>
      <c r="T36" s="440"/>
      <c r="U36" s="440"/>
      <c r="V36" s="440"/>
      <c r="W36" s="440"/>
      <c r="X36" s="440"/>
      <c r="Y36" s="440"/>
      <c r="Z36" s="440"/>
      <c r="AA36" s="149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7"/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/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/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/>
      <c r="DR36" s="137"/>
      <c r="DS36" s="137"/>
      <c r="DT36" s="137"/>
      <c r="DU36" s="137"/>
      <c r="DV36" s="137"/>
      <c r="DW36" s="137"/>
      <c r="DX36" s="137"/>
    </row>
    <row r="37" spans="1:128" s="112" customFormat="1" ht="23.25" customHeight="1" x14ac:dyDescent="0.3">
      <c r="A37" s="130">
        <f>A36+1</f>
        <v>3</v>
      </c>
      <c r="B37" s="440" t="s">
        <v>315</v>
      </c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  <c r="Q37" s="440"/>
      <c r="R37" s="440"/>
      <c r="S37" s="440"/>
      <c r="T37" s="440"/>
      <c r="U37" s="440"/>
      <c r="V37" s="440"/>
      <c r="W37" s="440"/>
      <c r="X37" s="440"/>
      <c r="Y37" s="440"/>
      <c r="Z37" s="440"/>
      <c r="AA37" s="149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7"/>
      <c r="DT37" s="137"/>
      <c r="DU37" s="137"/>
      <c r="DV37" s="137"/>
      <c r="DW37" s="137"/>
      <c r="DX37" s="137"/>
    </row>
    <row r="38" spans="1:128" s="112" customFormat="1" ht="23.25" customHeight="1" x14ac:dyDescent="0.3">
      <c r="A38" s="130">
        <f>A37+1</f>
        <v>4</v>
      </c>
      <c r="B38" s="440" t="s">
        <v>316</v>
      </c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  <c r="N38" s="440"/>
      <c r="O38" s="440"/>
      <c r="P38" s="440"/>
      <c r="Q38" s="440"/>
      <c r="R38" s="440"/>
      <c r="S38" s="440"/>
      <c r="T38" s="440"/>
      <c r="U38" s="440"/>
      <c r="V38" s="440"/>
      <c r="W38" s="440"/>
      <c r="X38" s="440"/>
      <c r="Y38" s="440"/>
      <c r="Z38" s="440"/>
      <c r="AA38" s="149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/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/>
      <c r="DR38" s="137"/>
      <c r="DS38" s="137"/>
      <c r="DT38" s="137"/>
      <c r="DU38" s="137"/>
      <c r="DV38" s="137"/>
      <c r="DW38" s="137"/>
      <c r="DX38" s="137"/>
    </row>
    <row r="39" spans="1:128" s="112" customFormat="1" ht="23.25" customHeight="1" x14ac:dyDescent="0.3">
      <c r="A39" s="130">
        <f>A38+1</f>
        <v>5</v>
      </c>
      <c r="B39" s="440" t="s">
        <v>317</v>
      </c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  <c r="N39" s="440"/>
      <c r="O39" s="440"/>
      <c r="P39" s="440"/>
      <c r="Q39" s="440"/>
      <c r="R39" s="440"/>
      <c r="S39" s="440"/>
      <c r="T39" s="440"/>
      <c r="U39" s="440"/>
      <c r="V39" s="440"/>
      <c r="W39" s="440"/>
      <c r="X39" s="440"/>
      <c r="Y39" s="440"/>
      <c r="Z39" s="440"/>
      <c r="AA39" s="149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  <c r="CY39" s="137"/>
      <c r="CZ39" s="137"/>
      <c r="DA39" s="137"/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7"/>
      <c r="DO39" s="137"/>
      <c r="DP39" s="137"/>
      <c r="DQ39" s="137"/>
      <c r="DR39" s="137"/>
      <c r="DS39" s="137"/>
      <c r="DT39" s="137"/>
      <c r="DU39" s="137"/>
      <c r="DV39" s="137"/>
      <c r="DW39" s="137"/>
      <c r="DX39" s="137"/>
    </row>
    <row r="40" spans="1:128" s="112" customFormat="1" ht="23.25" customHeight="1" x14ac:dyDescent="0.3">
      <c r="A40" s="130">
        <f>A39+1</f>
        <v>6</v>
      </c>
      <c r="B40" s="440"/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40"/>
      <c r="P40" s="440"/>
      <c r="Q40" s="440"/>
      <c r="R40" s="440"/>
      <c r="S40" s="440"/>
      <c r="T40" s="440"/>
      <c r="U40" s="440"/>
      <c r="V40" s="440"/>
      <c r="W40" s="440"/>
      <c r="X40" s="440"/>
      <c r="Y40" s="440"/>
      <c r="Z40" s="440"/>
      <c r="AA40" s="149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/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/>
      <c r="CL40" s="137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  <c r="CY40" s="137"/>
      <c r="CZ40" s="137"/>
      <c r="DA40" s="137"/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7"/>
      <c r="DR40" s="137"/>
      <c r="DS40" s="137"/>
      <c r="DT40" s="137"/>
      <c r="DU40" s="137"/>
      <c r="DV40" s="137"/>
      <c r="DW40" s="137"/>
      <c r="DX40" s="137"/>
    </row>
    <row r="41" spans="1:128" s="112" customFormat="1" ht="6" customHeight="1" x14ac:dyDescent="0.3">
      <c r="A41" s="130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48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/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/>
      <c r="DR41" s="137"/>
      <c r="DS41" s="137"/>
      <c r="DT41" s="137"/>
      <c r="DU41" s="137"/>
      <c r="DV41" s="137"/>
      <c r="DW41" s="137"/>
      <c r="DX41" s="137"/>
    </row>
    <row r="42" spans="1:128" s="112" customFormat="1" ht="10.5" customHeight="1" x14ac:dyDescent="0.3">
      <c r="B42" s="431" t="s">
        <v>271</v>
      </c>
      <c r="C42" s="431"/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1"/>
      <c r="O42" s="431"/>
      <c r="P42" s="431"/>
      <c r="Q42" s="431"/>
      <c r="R42" s="431"/>
      <c r="S42" s="431"/>
      <c r="T42" s="431"/>
      <c r="U42" s="431"/>
      <c r="V42" s="431"/>
      <c r="W42" s="431"/>
      <c r="X42" s="431"/>
      <c r="Y42" s="431"/>
      <c r="Z42" s="431"/>
      <c r="AA42" s="129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137"/>
      <c r="DT42" s="137"/>
      <c r="DU42" s="137"/>
      <c r="DV42" s="137"/>
      <c r="DW42" s="137"/>
      <c r="DX42" s="137"/>
    </row>
    <row r="43" spans="1:128" s="112" customFormat="1" ht="15.75" customHeight="1" x14ac:dyDescent="0.3">
      <c r="B43" s="156" t="s">
        <v>175</v>
      </c>
      <c r="C43" s="432" t="s">
        <v>176</v>
      </c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149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</row>
    <row r="44" spans="1:128" s="112" customFormat="1" ht="24" customHeight="1" x14ac:dyDescent="0.3">
      <c r="B44" s="157" t="s">
        <v>177</v>
      </c>
      <c r="C44" s="441" t="s">
        <v>318</v>
      </c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  <c r="S44" s="467"/>
      <c r="T44" s="467"/>
      <c r="U44" s="467"/>
      <c r="V44" s="467"/>
      <c r="W44" s="467"/>
      <c r="X44" s="467"/>
      <c r="Y44" s="467"/>
      <c r="Z44" s="467"/>
      <c r="AA44" s="150"/>
      <c r="AB44" s="140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</row>
    <row r="45" spans="1:128" s="112" customFormat="1" ht="24" customHeight="1" x14ac:dyDescent="0.3">
      <c r="B45" s="157" t="s">
        <v>178</v>
      </c>
      <c r="C45" s="441" t="s">
        <v>319</v>
      </c>
      <c r="D45" s="441"/>
      <c r="E45" s="441"/>
      <c r="F45" s="441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441"/>
      <c r="AA45" s="150"/>
      <c r="AB45" s="140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</row>
    <row r="46" spans="1:128" s="112" customFormat="1" ht="24" customHeight="1" x14ac:dyDescent="0.3">
      <c r="B46" s="157" t="s">
        <v>179</v>
      </c>
      <c r="C46" s="441" t="s">
        <v>320</v>
      </c>
      <c r="D46" s="441"/>
      <c r="E46" s="441"/>
      <c r="F46" s="441"/>
      <c r="G46" s="441"/>
      <c r="H46" s="441"/>
      <c r="I46" s="441"/>
      <c r="J46" s="441"/>
      <c r="K46" s="441"/>
      <c r="L46" s="441"/>
      <c r="M46" s="441"/>
      <c r="N46" s="441"/>
      <c r="O46" s="441"/>
      <c r="P46" s="441"/>
      <c r="Q46" s="441"/>
      <c r="R46" s="441"/>
      <c r="S46" s="441"/>
      <c r="T46" s="441"/>
      <c r="U46" s="441"/>
      <c r="V46" s="441"/>
      <c r="W46" s="441"/>
      <c r="X46" s="441"/>
      <c r="Y46" s="441"/>
      <c r="Z46" s="441"/>
      <c r="AA46" s="150"/>
      <c r="AB46" s="140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</row>
    <row r="47" spans="1:128" s="112" customFormat="1" ht="24" customHeight="1" x14ac:dyDescent="0.3">
      <c r="B47" s="157" t="s">
        <v>180</v>
      </c>
      <c r="C47" s="441" t="s">
        <v>321</v>
      </c>
      <c r="D47" s="441"/>
      <c r="E47" s="441"/>
      <c r="F47" s="441"/>
      <c r="G47" s="441"/>
      <c r="H47" s="441"/>
      <c r="I47" s="441"/>
      <c r="J47" s="441"/>
      <c r="K47" s="441"/>
      <c r="L47" s="441"/>
      <c r="M47" s="441"/>
      <c r="N47" s="441"/>
      <c r="O47" s="441"/>
      <c r="P47" s="441"/>
      <c r="Q47" s="441"/>
      <c r="R47" s="441"/>
      <c r="S47" s="441"/>
      <c r="T47" s="441"/>
      <c r="U47" s="441"/>
      <c r="V47" s="441"/>
      <c r="W47" s="441"/>
      <c r="X47" s="441"/>
      <c r="Y47" s="441"/>
      <c r="Z47" s="441"/>
      <c r="AA47" s="150"/>
      <c r="AB47" s="140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</row>
    <row r="48" spans="1:128" s="112" customFormat="1" ht="24" customHeight="1" x14ac:dyDescent="0.3">
      <c r="B48" s="157" t="s">
        <v>181</v>
      </c>
      <c r="C48" s="441" t="s">
        <v>286</v>
      </c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41"/>
      <c r="P48" s="441"/>
      <c r="Q48" s="441"/>
      <c r="R48" s="441"/>
      <c r="S48" s="441"/>
      <c r="T48" s="441"/>
      <c r="U48" s="441"/>
      <c r="V48" s="441"/>
      <c r="W48" s="441"/>
      <c r="X48" s="441"/>
      <c r="Y48" s="441"/>
      <c r="Z48" s="441"/>
      <c r="AA48" s="150"/>
      <c r="AB48" s="140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</row>
    <row r="49" spans="2:128" s="112" customFormat="1" ht="24" customHeight="1" x14ac:dyDescent="0.3">
      <c r="B49" s="157" t="s">
        <v>182</v>
      </c>
      <c r="C49" s="441" t="s">
        <v>322</v>
      </c>
      <c r="D49" s="441"/>
      <c r="E49" s="441"/>
      <c r="F49" s="441"/>
      <c r="G49" s="441"/>
      <c r="H49" s="441"/>
      <c r="I49" s="441"/>
      <c r="J49" s="441"/>
      <c r="K49" s="441"/>
      <c r="L49" s="441"/>
      <c r="M49" s="441"/>
      <c r="N49" s="441"/>
      <c r="O49" s="441"/>
      <c r="P49" s="441"/>
      <c r="Q49" s="441"/>
      <c r="R49" s="441"/>
      <c r="S49" s="441"/>
      <c r="T49" s="441"/>
      <c r="U49" s="441"/>
      <c r="V49" s="441"/>
      <c r="W49" s="441"/>
      <c r="X49" s="441"/>
      <c r="Y49" s="441"/>
      <c r="Z49" s="441"/>
      <c r="AA49" s="150"/>
      <c r="AB49" s="140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</row>
    <row r="50" spans="2:128" s="112" customFormat="1" ht="11.25" customHeight="1" x14ac:dyDescent="0.3">
      <c r="B50" s="468" t="s">
        <v>183</v>
      </c>
      <c r="C50" s="468"/>
      <c r="D50" s="468"/>
      <c r="E50" s="468"/>
      <c r="F50" s="468"/>
      <c r="G50" s="468"/>
      <c r="H50" s="468"/>
      <c r="I50" s="468"/>
      <c r="J50" s="468"/>
      <c r="K50" s="468"/>
      <c r="L50" s="468"/>
      <c r="M50" s="468"/>
      <c r="N50" s="468"/>
      <c r="O50" s="468"/>
      <c r="P50" s="468"/>
      <c r="Q50" s="468"/>
      <c r="R50" s="468"/>
      <c r="S50" s="468"/>
      <c r="T50" s="468"/>
      <c r="U50" s="468"/>
      <c r="V50" s="468"/>
      <c r="W50" s="468"/>
      <c r="X50" s="468"/>
      <c r="Y50" s="468"/>
      <c r="Z50" s="468"/>
      <c r="AA50" s="129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/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</row>
    <row r="51" spans="2:128" s="112" customFormat="1" ht="6.75" customHeight="1" x14ac:dyDescent="0.3"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29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/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/>
      <c r="DR51" s="137"/>
      <c r="DS51" s="137"/>
      <c r="DT51" s="137"/>
      <c r="DU51" s="137"/>
      <c r="DV51" s="137"/>
      <c r="DW51" s="137"/>
      <c r="DX51" s="137"/>
    </row>
    <row r="52" spans="2:128" s="112" customFormat="1" ht="12.75" customHeight="1" x14ac:dyDescent="0.3">
      <c r="B52" s="430" t="s">
        <v>184</v>
      </c>
      <c r="C52" s="430"/>
      <c r="D52" s="430"/>
      <c r="E52" s="430"/>
      <c r="F52" s="430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  <c r="T52" s="430"/>
      <c r="U52" s="430"/>
      <c r="V52" s="430"/>
      <c r="W52" s="430"/>
      <c r="X52" s="430"/>
      <c r="Y52" s="430"/>
      <c r="Z52" s="430"/>
      <c r="AA52" s="151"/>
      <c r="AB52" s="140"/>
      <c r="AC52" s="137"/>
      <c r="AD52" s="137"/>
      <c r="AE52" s="137"/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/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/>
      <c r="DR52" s="137"/>
      <c r="DS52" s="137"/>
      <c r="DT52" s="137"/>
      <c r="DU52" s="137"/>
      <c r="DV52" s="137"/>
      <c r="DW52" s="137"/>
      <c r="DX52" s="137"/>
    </row>
    <row r="53" spans="2:128" s="112" customFormat="1" ht="9" customHeight="1" x14ac:dyDescent="0.3">
      <c r="B53" s="431" t="s">
        <v>185</v>
      </c>
      <c r="C53" s="431"/>
      <c r="D53" s="431"/>
      <c r="E53" s="431"/>
      <c r="F53" s="431"/>
      <c r="G53" s="431"/>
      <c r="H53" s="431"/>
      <c r="I53" s="431"/>
      <c r="J53" s="431"/>
      <c r="K53" s="431"/>
      <c r="L53" s="431"/>
      <c r="M53" s="431"/>
      <c r="N53" s="431"/>
      <c r="O53" s="431"/>
      <c r="P53" s="431"/>
      <c r="Q53" s="431"/>
      <c r="R53" s="431"/>
      <c r="S53" s="431"/>
      <c r="T53" s="431"/>
      <c r="U53" s="431"/>
      <c r="V53" s="431"/>
      <c r="W53" s="431"/>
      <c r="X53" s="431"/>
      <c r="Y53" s="431"/>
      <c r="Z53" s="431"/>
      <c r="AA53" s="469"/>
      <c r="AB53" s="140"/>
      <c r="AC53" s="137"/>
      <c r="AD53" s="137"/>
      <c r="AE53" s="137"/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/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/>
      <c r="DR53" s="137"/>
      <c r="DS53" s="137"/>
      <c r="DT53" s="137"/>
      <c r="DU53" s="137"/>
      <c r="DV53" s="137"/>
      <c r="DW53" s="137"/>
      <c r="DX53" s="137"/>
    </row>
    <row r="54" spans="2:128" s="112" customFormat="1" ht="15" customHeight="1" x14ac:dyDescent="0.3">
      <c r="B54" s="158" t="s">
        <v>175</v>
      </c>
      <c r="C54" s="429" t="s">
        <v>186</v>
      </c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29"/>
      <c r="O54" s="429"/>
      <c r="P54" s="429"/>
      <c r="Q54" s="429"/>
      <c r="R54" s="429"/>
      <c r="S54" s="429"/>
      <c r="T54" s="429"/>
      <c r="U54" s="429"/>
      <c r="V54" s="429"/>
      <c r="W54" s="429"/>
      <c r="X54" s="429"/>
      <c r="Y54" s="429"/>
      <c r="Z54" s="429"/>
      <c r="AA54" s="149"/>
      <c r="AB54" s="140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/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/>
      <c r="DR54" s="137"/>
      <c r="DS54" s="137"/>
      <c r="DT54" s="137"/>
      <c r="DU54" s="137"/>
      <c r="DV54" s="137"/>
      <c r="DW54" s="137"/>
      <c r="DX54" s="137"/>
    </row>
    <row r="55" spans="2:128" s="112" customFormat="1" ht="24" customHeight="1" x14ac:dyDescent="0.3">
      <c r="B55" s="157" t="s">
        <v>177</v>
      </c>
      <c r="C55" s="441" t="s">
        <v>287</v>
      </c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41"/>
      <c r="O55" s="441"/>
      <c r="P55" s="441"/>
      <c r="Q55" s="441"/>
      <c r="R55" s="441"/>
      <c r="S55" s="441"/>
      <c r="T55" s="441"/>
      <c r="U55" s="441"/>
      <c r="V55" s="441"/>
      <c r="W55" s="441"/>
      <c r="X55" s="441"/>
      <c r="Y55" s="441"/>
      <c r="Z55" s="441"/>
      <c r="AA55" s="150"/>
      <c r="AB55" s="140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</row>
    <row r="56" spans="2:128" s="112" customFormat="1" ht="32.549999999999997" customHeight="1" x14ac:dyDescent="0.3">
      <c r="B56" s="157" t="s">
        <v>178</v>
      </c>
      <c r="C56" s="441" t="s">
        <v>323</v>
      </c>
      <c r="D56" s="441"/>
      <c r="E56" s="441"/>
      <c r="F56" s="441"/>
      <c r="G56" s="441"/>
      <c r="H56" s="441"/>
      <c r="I56" s="441"/>
      <c r="J56" s="441"/>
      <c r="K56" s="441"/>
      <c r="L56" s="441"/>
      <c r="M56" s="441"/>
      <c r="N56" s="441"/>
      <c r="O56" s="441"/>
      <c r="P56" s="441"/>
      <c r="Q56" s="441"/>
      <c r="R56" s="441"/>
      <c r="S56" s="441"/>
      <c r="T56" s="441"/>
      <c r="U56" s="441"/>
      <c r="V56" s="441"/>
      <c r="W56" s="441"/>
      <c r="X56" s="441"/>
      <c r="Y56" s="441"/>
      <c r="Z56" s="441"/>
      <c r="AA56" s="150"/>
      <c r="AB56" s="140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/>
      <c r="DR56" s="137"/>
      <c r="DS56" s="137"/>
      <c r="DT56" s="137"/>
      <c r="DU56" s="137"/>
      <c r="DV56" s="137"/>
      <c r="DW56" s="137"/>
      <c r="DX56" s="137"/>
    </row>
    <row r="57" spans="2:128" s="112" customFormat="1" ht="38.549999999999997" customHeight="1" x14ac:dyDescent="0.3">
      <c r="B57" s="157" t="s">
        <v>179</v>
      </c>
      <c r="C57" s="441" t="s">
        <v>324</v>
      </c>
      <c r="D57" s="441"/>
      <c r="E57" s="441"/>
      <c r="F57" s="441"/>
      <c r="G57" s="441"/>
      <c r="H57" s="441"/>
      <c r="I57" s="441"/>
      <c r="J57" s="441"/>
      <c r="K57" s="441"/>
      <c r="L57" s="441"/>
      <c r="M57" s="441"/>
      <c r="N57" s="441"/>
      <c r="O57" s="441"/>
      <c r="P57" s="441"/>
      <c r="Q57" s="441"/>
      <c r="R57" s="441"/>
      <c r="S57" s="441"/>
      <c r="T57" s="441"/>
      <c r="U57" s="441"/>
      <c r="V57" s="441"/>
      <c r="W57" s="441"/>
      <c r="X57" s="441"/>
      <c r="Y57" s="441"/>
      <c r="Z57" s="441"/>
      <c r="AA57" s="150"/>
      <c r="AB57" s="140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/>
      <c r="DR57" s="137"/>
      <c r="DS57" s="137"/>
      <c r="DT57" s="137"/>
      <c r="DU57" s="137"/>
      <c r="DV57" s="137"/>
      <c r="DW57" s="137"/>
      <c r="DX57" s="137"/>
    </row>
    <row r="58" spans="2:128" s="112" customFormat="1" ht="32.549999999999997" customHeight="1" x14ac:dyDescent="0.3">
      <c r="B58" s="157" t="s">
        <v>180</v>
      </c>
      <c r="C58" s="441" t="s">
        <v>288</v>
      </c>
      <c r="D58" s="441"/>
      <c r="E58" s="441"/>
      <c r="F58" s="441"/>
      <c r="G58" s="441"/>
      <c r="H58" s="441"/>
      <c r="I58" s="441"/>
      <c r="J58" s="441"/>
      <c r="K58" s="441"/>
      <c r="L58" s="441"/>
      <c r="M58" s="441"/>
      <c r="N58" s="441"/>
      <c r="O58" s="441"/>
      <c r="P58" s="441"/>
      <c r="Q58" s="441"/>
      <c r="R58" s="441"/>
      <c r="S58" s="441"/>
      <c r="T58" s="441"/>
      <c r="U58" s="441"/>
      <c r="V58" s="441"/>
      <c r="W58" s="441"/>
      <c r="X58" s="441"/>
      <c r="Y58" s="441"/>
      <c r="Z58" s="441"/>
      <c r="AA58" s="150"/>
      <c r="AB58" s="140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</row>
    <row r="59" spans="2:128" s="112" customFormat="1" ht="24" customHeight="1" x14ac:dyDescent="0.3">
      <c r="B59" s="157" t="s">
        <v>181</v>
      </c>
      <c r="C59" s="441" t="s">
        <v>289</v>
      </c>
      <c r="D59" s="441"/>
      <c r="E59" s="441"/>
      <c r="F59" s="441"/>
      <c r="G59" s="441"/>
      <c r="H59" s="441"/>
      <c r="I59" s="441"/>
      <c r="J59" s="441"/>
      <c r="K59" s="441"/>
      <c r="L59" s="441"/>
      <c r="M59" s="441"/>
      <c r="N59" s="441"/>
      <c r="O59" s="441"/>
      <c r="P59" s="441"/>
      <c r="Q59" s="441"/>
      <c r="R59" s="441"/>
      <c r="S59" s="441"/>
      <c r="T59" s="441"/>
      <c r="U59" s="441"/>
      <c r="V59" s="441"/>
      <c r="W59" s="441"/>
      <c r="X59" s="441"/>
      <c r="Y59" s="441"/>
      <c r="Z59" s="441"/>
      <c r="AA59" s="150"/>
      <c r="AB59" s="140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/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/>
      <c r="DR59" s="137"/>
      <c r="DS59" s="137"/>
      <c r="DT59" s="137"/>
      <c r="DU59" s="137"/>
      <c r="DV59" s="137"/>
      <c r="DW59" s="137"/>
      <c r="DX59" s="137"/>
    </row>
    <row r="60" spans="2:128" s="112" customFormat="1" ht="23.25" customHeight="1" x14ac:dyDescent="0.3">
      <c r="B60" s="157" t="s">
        <v>182</v>
      </c>
      <c r="C60" s="427" t="s">
        <v>290</v>
      </c>
      <c r="D60" s="427"/>
      <c r="E60" s="427"/>
      <c r="F60" s="427"/>
      <c r="G60" s="427"/>
      <c r="H60" s="427"/>
      <c r="I60" s="427"/>
      <c r="J60" s="427"/>
      <c r="K60" s="427"/>
      <c r="L60" s="427"/>
      <c r="M60" s="427"/>
      <c r="N60" s="427"/>
      <c r="O60" s="427"/>
      <c r="P60" s="427"/>
      <c r="Q60" s="427"/>
      <c r="R60" s="427"/>
      <c r="S60" s="427"/>
      <c r="T60" s="427"/>
      <c r="U60" s="427"/>
      <c r="V60" s="427"/>
      <c r="W60" s="427"/>
      <c r="X60" s="427"/>
      <c r="Y60" s="427"/>
      <c r="Z60" s="427"/>
      <c r="AA60" s="149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/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/>
      <c r="DR60" s="137"/>
      <c r="DS60" s="137"/>
      <c r="DT60" s="137"/>
      <c r="DU60" s="137"/>
      <c r="DV60" s="137"/>
      <c r="DW60" s="137"/>
      <c r="DX60" s="137"/>
    </row>
    <row r="61" spans="2:128" s="112" customFormat="1" ht="23.25" customHeight="1" x14ac:dyDescent="0.3">
      <c r="B61" s="157" t="s">
        <v>187</v>
      </c>
      <c r="C61" s="427"/>
      <c r="D61" s="427"/>
      <c r="E61" s="427"/>
      <c r="F61" s="427"/>
      <c r="G61" s="427"/>
      <c r="H61" s="427"/>
      <c r="I61" s="427"/>
      <c r="J61" s="427"/>
      <c r="K61" s="427"/>
      <c r="L61" s="427"/>
      <c r="M61" s="427"/>
      <c r="N61" s="427"/>
      <c r="O61" s="427"/>
      <c r="P61" s="427"/>
      <c r="Q61" s="427"/>
      <c r="R61" s="427"/>
      <c r="S61" s="427"/>
      <c r="T61" s="427"/>
      <c r="U61" s="427"/>
      <c r="V61" s="427"/>
      <c r="W61" s="427"/>
      <c r="X61" s="427"/>
      <c r="Y61" s="427"/>
      <c r="Z61" s="427"/>
      <c r="AA61" s="149"/>
      <c r="AB61" s="137"/>
      <c r="AC61" s="137"/>
      <c r="AD61" s="137"/>
      <c r="AE61" s="137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  <c r="BI61" s="137"/>
      <c r="BJ61" s="137"/>
      <c r="BK61" s="137"/>
      <c r="BL61" s="137"/>
      <c r="BM61" s="137"/>
      <c r="BN61" s="137"/>
      <c r="BO61" s="137"/>
      <c r="BP61" s="137"/>
      <c r="BQ61" s="137"/>
      <c r="BR61" s="137"/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37"/>
      <c r="CM61" s="137"/>
      <c r="CN61" s="137"/>
      <c r="CO61" s="137"/>
      <c r="CP61" s="137"/>
      <c r="CQ61" s="137"/>
      <c r="CR61" s="137"/>
      <c r="CS61" s="137"/>
      <c r="CT61" s="137"/>
      <c r="CU61" s="137"/>
      <c r="CV61" s="137"/>
      <c r="CW61" s="137"/>
      <c r="CX61" s="137"/>
      <c r="CY61" s="137"/>
      <c r="CZ61" s="137"/>
      <c r="DA61" s="137"/>
      <c r="DB61" s="137"/>
      <c r="DC61" s="137"/>
      <c r="DD61" s="137"/>
      <c r="DE61" s="137"/>
      <c r="DF61" s="137"/>
      <c r="DG61" s="137"/>
      <c r="DH61" s="137"/>
      <c r="DI61" s="137"/>
      <c r="DJ61" s="137"/>
      <c r="DK61" s="137"/>
      <c r="DL61" s="137"/>
      <c r="DM61" s="137"/>
      <c r="DN61" s="137"/>
      <c r="DO61" s="137"/>
      <c r="DP61" s="137"/>
      <c r="DQ61" s="137"/>
      <c r="DR61" s="137"/>
      <c r="DS61" s="137"/>
      <c r="DT61" s="137"/>
      <c r="DU61" s="137"/>
      <c r="DV61" s="137"/>
      <c r="DW61" s="137"/>
      <c r="DX61" s="137"/>
    </row>
    <row r="62" spans="2:128" s="112" customFormat="1" ht="12" customHeight="1" x14ac:dyDescent="0.3">
      <c r="B62" s="468" t="s">
        <v>188</v>
      </c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152"/>
      <c r="AB62" s="140"/>
      <c r="AC62" s="137"/>
      <c r="AD62" s="137"/>
      <c r="AE62" s="137"/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  <c r="BI62" s="137"/>
      <c r="BJ62" s="137"/>
      <c r="BK62" s="137"/>
      <c r="BL62" s="137"/>
      <c r="BM62" s="137"/>
      <c r="BN62" s="137"/>
      <c r="BO62" s="137"/>
      <c r="BP62" s="137"/>
      <c r="BQ62" s="137"/>
      <c r="BR62" s="137"/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37"/>
      <c r="CM62" s="137"/>
      <c r="CN62" s="137"/>
      <c r="CO62" s="137"/>
      <c r="CP62" s="137"/>
      <c r="CQ62" s="137"/>
      <c r="CR62" s="137"/>
      <c r="CS62" s="137"/>
      <c r="CT62" s="137"/>
      <c r="CU62" s="137"/>
      <c r="CV62" s="137"/>
      <c r="CW62" s="137"/>
      <c r="CX62" s="137"/>
      <c r="CY62" s="137"/>
      <c r="CZ62" s="137"/>
      <c r="DA62" s="137"/>
      <c r="DB62" s="137"/>
      <c r="DC62" s="137"/>
      <c r="DD62" s="137"/>
      <c r="DE62" s="137"/>
      <c r="DF62" s="137"/>
      <c r="DG62" s="137"/>
      <c r="DH62" s="137"/>
      <c r="DI62" s="137"/>
      <c r="DJ62" s="137"/>
      <c r="DK62" s="137"/>
      <c r="DL62" s="137"/>
      <c r="DM62" s="137"/>
      <c r="DN62" s="137"/>
      <c r="DO62" s="137"/>
      <c r="DP62" s="137"/>
      <c r="DQ62" s="137"/>
      <c r="DR62" s="137"/>
      <c r="DS62" s="137"/>
      <c r="DT62" s="137"/>
      <c r="DU62" s="137"/>
      <c r="DV62" s="137"/>
      <c r="DW62" s="137"/>
      <c r="DX62" s="137"/>
    </row>
    <row r="63" spans="2:128" s="112" customFormat="1" ht="6.75" customHeight="1" x14ac:dyDescent="0.3"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52"/>
      <c r="AB63" s="140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  <c r="BI63" s="137"/>
      <c r="BJ63" s="137"/>
      <c r="BK63" s="137"/>
      <c r="BL63" s="137"/>
      <c r="BM63" s="137"/>
      <c r="BN63" s="137"/>
      <c r="BO63" s="137"/>
      <c r="BP63" s="137"/>
      <c r="BQ63" s="137"/>
      <c r="BR63" s="137"/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L63" s="137"/>
      <c r="CM63" s="137"/>
      <c r="CN63" s="137"/>
      <c r="CO63" s="137"/>
      <c r="CP63" s="137"/>
      <c r="CQ63" s="137"/>
      <c r="CR63" s="137"/>
      <c r="CS63" s="137"/>
      <c r="CT63" s="137"/>
      <c r="CU63" s="137"/>
      <c r="CV63" s="137"/>
      <c r="CW63" s="137"/>
      <c r="CX63" s="137"/>
      <c r="CY63" s="137"/>
      <c r="CZ63" s="137"/>
      <c r="DA63" s="137"/>
      <c r="DB63" s="137"/>
      <c r="DC63" s="137"/>
      <c r="DD63" s="137"/>
      <c r="DE63" s="137"/>
      <c r="DF63" s="137"/>
      <c r="DG63" s="137"/>
      <c r="DH63" s="137"/>
      <c r="DI63" s="137"/>
      <c r="DJ63" s="137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</row>
    <row r="64" spans="2:128" s="112" customFormat="1" ht="16.5" customHeight="1" x14ac:dyDescent="0.3">
      <c r="B64" s="470" t="s">
        <v>272</v>
      </c>
      <c r="C64" s="470"/>
      <c r="D64" s="470"/>
      <c r="E64" s="470"/>
      <c r="F64" s="470"/>
      <c r="G64" s="470"/>
      <c r="H64" s="470"/>
      <c r="I64" s="470"/>
      <c r="J64" s="470"/>
      <c r="K64" s="470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470"/>
      <c r="W64" s="470"/>
      <c r="X64" s="470"/>
      <c r="Y64" s="470"/>
      <c r="Z64" s="470"/>
      <c r="AA64" s="151"/>
      <c r="AB64" s="140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  <c r="BI64" s="137"/>
      <c r="BJ64" s="137"/>
      <c r="BK64" s="137"/>
      <c r="BL64" s="137"/>
      <c r="BM64" s="137"/>
      <c r="BN64" s="137"/>
      <c r="BO64" s="137"/>
      <c r="BP64" s="137"/>
      <c r="BQ64" s="137"/>
      <c r="BR64" s="137"/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L64" s="137"/>
      <c r="CM64" s="137"/>
      <c r="CN64" s="137"/>
      <c r="CO64" s="137"/>
      <c r="CP64" s="137"/>
      <c r="CQ64" s="137"/>
      <c r="CR64" s="137"/>
      <c r="CS64" s="137"/>
      <c r="CT64" s="137"/>
      <c r="CU64" s="137"/>
      <c r="CV64" s="137"/>
      <c r="CW64" s="137"/>
      <c r="CX64" s="137"/>
      <c r="CY64" s="137"/>
      <c r="CZ64" s="137"/>
      <c r="DA64" s="137"/>
      <c r="DB64" s="137"/>
      <c r="DC64" s="137"/>
      <c r="DD64" s="137"/>
      <c r="DE64" s="137"/>
      <c r="DF64" s="137"/>
      <c r="DG64" s="137"/>
      <c r="DH64" s="137"/>
      <c r="DI64" s="137"/>
      <c r="DJ64" s="137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</row>
    <row r="65" spans="1:128" s="112" customFormat="1" ht="3" customHeight="1" x14ac:dyDescent="0.3"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51"/>
      <c r="AB65" s="140"/>
      <c r="AC65" s="137"/>
      <c r="AD65" s="137"/>
      <c r="AE65" s="137"/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  <c r="BI65" s="137"/>
      <c r="BJ65" s="137"/>
      <c r="BK65" s="137"/>
      <c r="BL65" s="137"/>
      <c r="BM65" s="137"/>
      <c r="BN65" s="137"/>
      <c r="BO65" s="137"/>
      <c r="BP65" s="137"/>
      <c r="BQ65" s="137"/>
      <c r="BR65" s="137"/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L65" s="137"/>
      <c r="CM65" s="137"/>
      <c r="CN65" s="137"/>
      <c r="CO65" s="137"/>
      <c r="CP65" s="137"/>
      <c r="CQ65" s="137"/>
      <c r="CR65" s="137"/>
      <c r="CS65" s="137"/>
      <c r="CT65" s="137"/>
      <c r="CU65" s="137"/>
      <c r="CV65" s="137"/>
      <c r="CW65" s="137"/>
      <c r="CX65" s="137"/>
      <c r="CY65" s="137"/>
      <c r="CZ65" s="137"/>
      <c r="DA65" s="137"/>
      <c r="DB65" s="137"/>
      <c r="DC65" s="137"/>
      <c r="DD65" s="137"/>
      <c r="DE65" s="137"/>
      <c r="DF65" s="137"/>
      <c r="DG65" s="137"/>
      <c r="DH65" s="137"/>
      <c r="DI65" s="137"/>
      <c r="DJ65" s="137"/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</row>
    <row r="66" spans="1:128" s="112" customFormat="1" ht="78.75" customHeight="1" x14ac:dyDescent="0.3">
      <c r="B66" s="429" t="s">
        <v>273</v>
      </c>
      <c r="C66" s="429"/>
      <c r="D66" s="429"/>
      <c r="E66" s="429"/>
      <c r="F66" s="429"/>
      <c r="G66" s="429"/>
      <c r="H66" s="429"/>
      <c r="I66" s="429"/>
      <c r="J66" s="457" t="s">
        <v>274</v>
      </c>
      <c r="K66" s="457"/>
      <c r="L66" s="457"/>
      <c r="M66" s="457"/>
      <c r="N66" s="466" t="str">
        <f>IFERROR(VLOOKUP(J66,[1]Sheet1!G:H,2,[1]Sheet1!H:H),"")</f>
        <v>Trabajo en oficina de tipo administrativo que demanda importante esfuerzo intelectual, procesamiento y análisis de datos e información, manejo de archivos y documentación. Incluye el trabajo en salas con monitores o computadoras.</v>
      </c>
      <c r="O66" s="466"/>
      <c r="P66" s="466"/>
      <c r="Q66" s="466"/>
      <c r="R66" s="466"/>
      <c r="S66" s="466"/>
      <c r="T66" s="466"/>
      <c r="U66" s="466"/>
      <c r="V66" s="466"/>
      <c r="W66" s="466"/>
      <c r="X66" s="466"/>
      <c r="Y66" s="466"/>
      <c r="Z66" s="466"/>
      <c r="AA66" s="151"/>
      <c r="AB66" s="140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</row>
    <row r="67" spans="1:128" s="112" customFormat="1" ht="6.75" customHeight="1" x14ac:dyDescent="0.2">
      <c r="B67" s="126"/>
      <c r="C67" s="126"/>
      <c r="D67" s="126"/>
      <c r="E67" s="126"/>
      <c r="F67" s="126"/>
      <c r="G67" s="126"/>
      <c r="H67" s="126"/>
      <c r="I67" s="126"/>
      <c r="J67" s="122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51"/>
      <c r="AB67" s="140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</row>
    <row r="68" spans="1:128" s="112" customFormat="1" ht="12" customHeight="1" x14ac:dyDescent="0.3">
      <c r="B68" s="430" t="s">
        <v>275</v>
      </c>
      <c r="C68" s="430"/>
      <c r="D68" s="430"/>
      <c r="E68" s="430"/>
      <c r="F68" s="430"/>
      <c r="G68" s="430"/>
      <c r="H68" s="430"/>
      <c r="I68" s="430"/>
      <c r="J68" s="430"/>
      <c r="K68" s="430"/>
      <c r="L68" s="430"/>
      <c r="M68" s="430"/>
      <c r="N68" s="430"/>
      <c r="O68" s="430"/>
      <c r="P68" s="430"/>
      <c r="Q68" s="430"/>
      <c r="R68" s="430"/>
      <c r="S68" s="430"/>
      <c r="T68" s="430"/>
      <c r="U68" s="430"/>
      <c r="V68" s="430"/>
      <c r="W68" s="430"/>
      <c r="X68" s="430"/>
      <c r="Y68" s="430"/>
      <c r="Z68" s="430"/>
      <c r="AA68" s="151"/>
      <c r="AB68" s="140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</row>
    <row r="69" spans="1:128" s="112" customFormat="1" ht="6" customHeight="1" x14ac:dyDescent="0.3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53"/>
      <c r="AB69" s="140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</row>
    <row r="70" spans="1:128" s="112" customFormat="1" ht="39.75" customHeight="1" x14ac:dyDescent="0.3">
      <c r="B70" s="429" t="s">
        <v>189</v>
      </c>
      <c r="C70" s="429"/>
      <c r="D70" s="429"/>
      <c r="E70" s="438" t="s">
        <v>190</v>
      </c>
      <c r="F70" s="438"/>
      <c r="G70" s="438"/>
      <c r="H70" s="438"/>
      <c r="I70" s="438"/>
      <c r="J70" s="438"/>
      <c r="K70" s="438"/>
      <c r="L70" s="438"/>
      <c r="M70" s="429" t="s">
        <v>191</v>
      </c>
      <c r="N70" s="429"/>
      <c r="O70" s="429" t="s">
        <v>192</v>
      </c>
      <c r="P70" s="429"/>
      <c r="Q70" s="429"/>
      <c r="R70" s="429"/>
      <c r="S70" s="429"/>
      <c r="T70" s="439" t="s">
        <v>193</v>
      </c>
      <c r="U70" s="439"/>
      <c r="V70" s="439"/>
      <c r="W70" s="439"/>
      <c r="X70" s="439"/>
      <c r="Y70" s="439"/>
      <c r="Z70" s="107" t="s">
        <v>191</v>
      </c>
      <c r="AA70" s="153"/>
      <c r="AB70" s="140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</row>
    <row r="71" spans="1:128" s="112" customFormat="1" ht="34.5" customHeight="1" x14ac:dyDescent="0.3">
      <c r="B71" s="437" t="s">
        <v>194</v>
      </c>
      <c r="C71" s="437"/>
      <c r="D71" s="437"/>
      <c r="E71" s="465" t="s">
        <v>291</v>
      </c>
      <c r="F71" s="465"/>
      <c r="G71" s="465"/>
      <c r="H71" s="465"/>
      <c r="I71" s="465"/>
      <c r="J71" s="465"/>
      <c r="K71" s="465"/>
      <c r="L71" s="465"/>
      <c r="M71" s="437" t="s">
        <v>88</v>
      </c>
      <c r="N71" s="437"/>
      <c r="O71" s="437" t="s">
        <v>77</v>
      </c>
      <c r="P71" s="437"/>
      <c r="Q71" s="437"/>
      <c r="R71" s="437"/>
      <c r="S71" s="437"/>
      <c r="T71" s="437" t="s">
        <v>292</v>
      </c>
      <c r="U71" s="437"/>
      <c r="V71" s="437"/>
      <c r="W71" s="437"/>
      <c r="X71" s="437"/>
      <c r="Y71" s="437"/>
      <c r="Z71" s="106" t="s">
        <v>87</v>
      </c>
      <c r="AA71" s="153"/>
      <c r="AB71" s="140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</row>
    <row r="72" spans="1:128" s="112" customFormat="1" ht="34.5" customHeight="1" x14ac:dyDescent="0.3">
      <c r="B72" s="437"/>
      <c r="C72" s="437"/>
      <c r="D72" s="437"/>
      <c r="E72" s="465"/>
      <c r="F72" s="465"/>
      <c r="G72" s="465"/>
      <c r="H72" s="465"/>
      <c r="I72" s="465"/>
      <c r="J72" s="465"/>
      <c r="K72" s="465"/>
      <c r="L72" s="465"/>
      <c r="M72" s="437"/>
      <c r="N72" s="437"/>
      <c r="O72" s="437"/>
      <c r="P72" s="437"/>
      <c r="Q72" s="437"/>
      <c r="R72" s="437"/>
      <c r="S72" s="437"/>
      <c r="T72" s="437"/>
      <c r="U72" s="437"/>
      <c r="V72" s="437"/>
      <c r="W72" s="437"/>
      <c r="X72" s="437"/>
      <c r="Y72" s="437"/>
      <c r="Z72" s="106"/>
      <c r="AA72" s="153"/>
      <c r="AB72" s="140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</row>
    <row r="73" spans="1:128" s="112" customFormat="1" ht="29.25" customHeight="1" x14ac:dyDescent="0.3">
      <c r="B73" s="434"/>
      <c r="C73" s="434"/>
      <c r="D73" s="434"/>
      <c r="E73" s="435"/>
      <c r="F73" s="435"/>
      <c r="G73" s="435"/>
      <c r="H73" s="435"/>
      <c r="I73" s="435"/>
      <c r="J73" s="435"/>
      <c r="K73" s="435"/>
      <c r="L73" s="435"/>
      <c r="M73" s="436"/>
      <c r="N73" s="436"/>
      <c r="O73" s="437"/>
      <c r="P73" s="437"/>
      <c r="Q73" s="437"/>
      <c r="R73" s="437"/>
      <c r="S73" s="437"/>
      <c r="T73" s="437"/>
      <c r="U73" s="437"/>
      <c r="V73" s="437"/>
      <c r="W73" s="437"/>
      <c r="X73" s="437"/>
      <c r="Y73" s="437"/>
      <c r="Z73" s="106"/>
      <c r="AA73" s="153"/>
      <c r="AB73" s="140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</row>
    <row r="74" spans="1:128" s="112" customFormat="1" ht="8.25" customHeight="1" x14ac:dyDescent="0.3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53"/>
      <c r="AB74" s="140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</row>
    <row r="75" spans="1:128" s="112" customFormat="1" ht="10.5" customHeight="1" x14ac:dyDescent="0.3">
      <c r="B75" s="429" t="s">
        <v>246</v>
      </c>
      <c r="C75" s="429"/>
      <c r="D75" s="429"/>
      <c r="E75" s="429"/>
      <c r="F75" s="429"/>
      <c r="G75" s="429"/>
      <c r="H75" s="429"/>
      <c r="I75" s="429"/>
      <c r="J75" s="429"/>
      <c r="K75" s="429"/>
      <c r="L75" s="429"/>
      <c r="M75" s="429"/>
      <c r="N75" s="429"/>
      <c r="O75" s="429"/>
      <c r="P75" s="429"/>
      <c r="Q75" s="429"/>
      <c r="R75" s="429"/>
      <c r="S75" s="429"/>
      <c r="T75" s="429"/>
      <c r="U75" s="429" t="s">
        <v>191</v>
      </c>
      <c r="V75" s="429"/>
      <c r="W75" s="429"/>
      <c r="X75" s="429" t="s">
        <v>195</v>
      </c>
      <c r="Y75" s="429"/>
      <c r="Z75" s="429"/>
      <c r="AA75" s="129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</row>
    <row r="76" spans="1:128" s="112" customFormat="1" ht="16.5" customHeight="1" x14ac:dyDescent="0.3">
      <c r="B76" s="429"/>
      <c r="C76" s="429"/>
      <c r="D76" s="429"/>
      <c r="E76" s="429"/>
      <c r="F76" s="429"/>
      <c r="G76" s="429"/>
      <c r="H76" s="429"/>
      <c r="I76" s="429"/>
      <c r="J76" s="429"/>
      <c r="K76" s="429"/>
      <c r="L76" s="429"/>
      <c r="M76" s="429"/>
      <c r="N76" s="429"/>
      <c r="O76" s="429"/>
      <c r="P76" s="429"/>
      <c r="Q76" s="429"/>
      <c r="R76" s="429"/>
      <c r="S76" s="429"/>
      <c r="T76" s="429"/>
      <c r="U76" s="429"/>
      <c r="V76" s="429"/>
      <c r="W76" s="429"/>
      <c r="X76" s="429"/>
      <c r="Y76" s="429"/>
      <c r="Z76" s="429"/>
      <c r="AA76" s="129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</row>
    <row r="77" spans="1:128" s="120" customFormat="1" ht="8.25" customHeight="1" x14ac:dyDescent="0.3">
      <c r="A77" s="112"/>
      <c r="B77" s="429"/>
      <c r="C77" s="429"/>
      <c r="D77" s="429"/>
      <c r="E77" s="429"/>
      <c r="F77" s="429"/>
      <c r="G77" s="429"/>
      <c r="H77" s="429"/>
      <c r="I77" s="429"/>
      <c r="J77" s="429"/>
      <c r="K77" s="429"/>
      <c r="L77" s="429"/>
      <c r="M77" s="429"/>
      <c r="N77" s="429"/>
      <c r="O77" s="429"/>
      <c r="P77" s="429"/>
      <c r="Q77" s="429"/>
      <c r="R77" s="429"/>
      <c r="S77" s="429"/>
      <c r="T77" s="429"/>
      <c r="U77" s="429"/>
      <c r="V77" s="429"/>
      <c r="W77" s="429"/>
      <c r="X77" s="429"/>
      <c r="Y77" s="429"/>
      <c r="Z77" s="429"/>
      <c r="AA77" s="129"/>
      <c r="AB77" s="141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  <c r="BI77" s="142"/>
      <c r="BJ77" s="142"/>
      <c r="BK77" s="142"/>
      <c r="BL77" s="142"/>
      <c r="BM77" s="142"/>
      <c r="BN77" s="142"/>
      <c r="BO77" s="142"/>
      <c r="BP77" s="142"/>
      <c r="BQ77" s="142"/>
      <c r="BR77" s="142"/>
      <c r="BS77" s="142"/>
      <c r="BT77" s="142"/>
      <c r="BU77" s="142"/>
      <c r="BV77" s="142"/>
      <c r="BW77" s="142"/>
      <c r="BX77" s="142"/>
      <c r="BY77" s="142"/>
      <c r="BZ77" s="142"/>
      <c r="CA77" s="142"/>
      <c r="CB77" s="142"/>
      <c r="CC77" s="142"/>
      <c r="CD77" s="142"/>
      <c r="CE77" s="142"/>
      <c r="CF77" s="142"/>
      <c r="CG77" s="142"/>
      <c r="CH77" s="142"/>
      <c r="CI77" s="142"/>
      <c r="CJ77" s="142"/>
      <c r="CK77" s="142"/>
      <c r="CL77" s="142"/>
      <c r="CM77" s="142"/>
      <c r="CN77" s="142"/>
      <c r="CO77" s="142"/>
      <c r="CP77" s="142"/>
      <c r="CQ77" s="142"/>
      <c r="CR77" s="142"/>
      <c r="CS77" s="142"/>
      <c r="CT77" s="142"/>
      <c r="CU77" s="142"/>
      <c r="CV77" s="142"/>
      <c r="CW77" s="142"/>
      <c r="CX77" s="142"/>
      <c r="CY77" s="142"/>
      <c r="CZ77" s="142"/>
      <c r="DA77" s="142"/>
      <c r="DB77" s="142"/>
      <c r="DC77" s="142"/>
      <c r="DD77" s="142"/>
      <c r="DE77" s="142"/>
      <c r="DF77" s="142"/>
      <c r="DG77" s="142"/>
      <c r="DH77" s="142"/>
      <c r="DI77" s="142"/>
      <c r="DJ77" s="142"/>
      <c r="DK77" s="142"/>
      <c r="DL77" s="142"/>
      <c r="DM77" s="142"/>
      <c r="DN77" s="142"/>
      <c r="DO77" s="142"/>
      <c r="DP77" s="142"/>
      <c r="DQ77" s="142"/>
      <c r="DR77" s="142"/>
      <c r="DS77" s="142"/>
      <c r="DT77" s="142"/>
      <c r="DU77" s="142"/>
      <c r="DV77" s="142"/>
      <c r="DW77" s="142"/>
      <c r="DX77" s="142"/>
    </row>
    <row r="78" spans="1:128" s="112" customFormat="1" ht="24" customHeight="1" x14ac:dyDescent="0.3">
      <c r="B78" s="464" t="s">
        <v>94</v>
      </c>
      <c r="C78" s="464"/>
      <c r="D78" s="464"/>
      <c r="E78" s="464"/>
      <c r="F78" s="464"/>
      <c r="G78" s="464"/>
      <c r="H78" s="464"/>
      <c r="I78" s="464"/>
      <c r="J78" s="464"/>
      <c r="K78" s="464"/>
      <c r="L78" s="464"/>
      <c r="M78" s="464"/>
      <c r="N78" s="464"/>
      <c r="O78" s="464"/>
      <c r="P78" s="464"/>
      <c r="Q78" s="464"/>
      <c r="R78" s="464"/>
      <c r="S78" s="464"/>
      <c r="T78" s="464"/>
      <c r="U78" s="463" t="s">
        <v>87</v>
      </c>
      <c r="V78" s="463"/>
      <c r="W78" s="463"/>
      <c r="X78" s="437" t="s">
        <v>293</v>
      </c>
      <c r="Y78" s="437"/>
      <c r="Z78" s="437"/>
      <c r="AA78" s="129"/>
      <c r="AB78" s="140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</row>
    <row r="79" spans="1:128" s="112" customFormat="1" ht="24" customHeight="1" x14ac:dyDescent="0.3">
      <c r="B79" s="462" t="s">
        <v>325</v>
      </c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2"/>
      <c r="O79" s="462"/>
      <c r="P79" s="462"/>
      <c r="Q79" s="462"/>
      <c r="R79" s="462"/>
      <c r="S79" s="462"/>
      <c r="T79" s="462"/>
      <c r="U79" s="463" t="s">
        <v>88</v>
      </c>
      <c r="V79" s="463"/>
      <c r="W79" s="463"/>
      <c r="X79" s="437" t="s">
        <v>295</v>
      </c>
      <c r="Y79" s="437"/>
      <c r="Z79" s="437"/>
      <c r="AA79" s="129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</row>
    <row r="80" spans="1:128" s="112" customFormat="1" ht="24" customHeight="1" x14ac:dyDescent="0.3">
      <c r="B80" s="462" t="s">
        <v>326</v>
      </c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63" t="s">
        <v>88</v>
      </c>
      <c r="V80" s="463"/>
      <c r="W80" s="463"/>
      <c r="X80" s="437" t="s">
        <v>328</v>
      </c>
      <c r="Y80" s="437"/>
      <c r="Z80" s="437"/>
      <c r="AA80" s="129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</row>
    <row r="81" spans="1:128" s="112" customFormat="1" ht="24" customHeight="1" x14ac:dyDescent="0.3">
      <c r="B81" s="462" t="s">
        <v>294</v>
      </c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63" t="s">
        <v>87</v>
      </c>
      <c r="V81" s="463"/>
      <c r="W81" s="463"/>
      <c r="X81" s="437" t="s">
        <v>295</v>
      </c>
      <c r="Y81" s="437"/>
      <c r="Z81" s="437"/>
      <c r="AA81" s="129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</row>
    <row r="82" spans="1:128" s="112" customFormat="1" ht="24" customHeight="1" x14ac:dyDescent="0.3">
      <c r="B82" s="462" t="s">
        <v>327</v>
      </c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2"/>
      <c r="O82" s="462"/>
      <c r="P82" s="462"/>
      <c r="Q82" s="462"/>
      <c r="R82" s="462"/>
      <c r="S82" s="462"/>
      <c r="T82" s="462"/>
      <c r="U82" s="463" t="s">
        <v>87</v>
      </c>
      <c r="V82" s="463"/>
      <c r="W82" s="463"/>
      <c r="X82" s="437" t="s">
        <v>296</v>
      </c>
      <c r="Y82" s="437"/>
      <c r="Z82" s="437"/>
      <c r="AA82" s="129"/>
      <c r="AB82" s="137"/>
      <c r="AC82" s="137"/>
      <c r="AD82" s="137"/>
      <c r="AE82" s="137" t="s">
        <v>196</v>
      </c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</row>
    <row r="83" spans="1:128" s="112" customFormat="1" ht="6" customHeight="1" x14ac:dyDescent="0.25">
      <c r="B83" s="108"/>
      <c r="C83" s="108"/>
      <c r="D83" s="108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51"/>
      <c r="AB83" s="140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</row>
    <row r="84" spans="1:128" s="112" customFormat="1" ht="10.5" customHeight="1" x14ac:dyDescent="0.3">
      <c r="B84" s="429" t="s">
        <v>247</v>
      </c>
      <c r="C84" s="429"/>
      <c r="D84" s="429"/>
      <c r="E84" s="429"/>
      <c r="F84" s="429"/>
      <c r="G84" s="429"/>
      <c r="H84" s="429"/>
      <c r="I84" s="429"/>
      <c r="J84" s="429"/>
      <c r="K84" s="429"/>
      <c r="L84" s="429"/>
      <c r="M84" s="429"/>
      <c r="N84" s="429"/>
      <c r="O84" s="429"/>
      <c r="P84" s="429"/>
      <c r="Q84" s="429"/>
      <c r="R84" s="429"/>
      <c r="S84" s="429"/>
      <c r="T84" s="429"/>
      <c r="U84" s="429"/>
      <c r="V84" s="429"/>
      <c r="W84" s="429"/>
      <c r="X84" s="429"/>
      <c r="Y84" s="429" t="s">
        <v>191</v>
      </c>
      <c r="Z84" s="429"/>
      <c r="AA84" s="129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7"/>
      <c r="DX84" s="137"/>
    </row>
    <row r="85" spans="1:128" s="112" customFormat="1" ht="16.5" customHeight="1" x14ac:dyDescent="0.3">
      <c r="B85" s="429"/>
      <c r="C85" s="429"/>
      <c r="D85" s="429"/>
      <c r="E85" s="429"/>
      <c r="F85" s="429"/>
      <c r="G85" s="429"/>
      <c r="H85" s="429"/>
      <c r="I85" s="429"/>
      <c r="J85" s="429"/>
      <c r="K85" s="429"/>
      <c r="L85" s="429"/>
      <c r="M85" s="429"/>
      <c r="N85" s="429"/>
      <c r="O85" s="429"/>
      <c r="P85" s="429"/>
      <c r="Q85" s="429"/>
      <c r="R85" s="429"/>
      <c r="S85" s="429"/>
      <c r="T85" s="429"/>
      <c r="U85" s="429"/>
      <c r="V85" s="429"/>
      <c r="W85" s="429"/>
      <c r="X85" s="429"/>
      <c r="Y85" s="429"/>
      <c r="Z85" s="429"/>
      <c r="AA85" s="129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</row>
    <row r="86" spans="1:128" s="120" customFormat="1" ht="8.25" customHeight="1" x14ac:dyDescent="0.3">
      <c r="A86" s="112"/>
      <c r="B86" s="429"/>
      <c r="C86" s="429"/>
      <c r="D86" s="429"/>
      <c r="E86" s="429"/>
      <c r="F86" s="429"/>
      <c r="G86" s="429"/>
      <c r="H86" s="429"/>
      <c r="I86" s="429"/>
      <c r="J86" s="429"/>
      <c r="K86" s="429"/>
      <c r="L86" s="429"/>
      <c r="M86" s="429"/>
      <c r="N86" s="429"/>
      <c r="O86" s="429"/>
      <c r="P86" s="429"/>
      <c r="Q86" s="429"/>
      <c r="R86" s="429"/>
      <c r="S86" s="429"/>
      <c r="T86" s="429"/>
      <c r="U86" s="429"/>
      <c r="V86" s="429"/>
      <c r="W86" s="429"/>
      <c r="X86" s="429"/>
      <c r="Y86" s="429"/>
      <c r="Z86" s="429"/>
      <c r="AA86" s="129"/>
      <c r="AB86" s="141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2"/>
      <c r="BR86" s="142"/>
      <c r="BS86" s="142"/>
      <c r="BT86" s="142"/>
      <c r="BU86" s="142"/>
      <c r="BV86" s="142"/>
      <c r="BW86" s="142"/>
      <c r="BX86" s="142"/>
      <c r="BY86" s="142"/>
      <c r="BZ86" s="142"/>
      <c r="CA86" s="142"/>
      <c r="CB86" s="142"/>
      <c r="CC86" s="142"/>
      <c r="CD86" s="142"/>
      <c r="CE86" s="142"/>
      <c r="CF86" s="142"/>
      <c r="CG86" s="142"/>
      <c r="CH86" s="142"/>
      <c r="CI86" s="142"/>
      <c r="CJ86" s="142"/>
      <c r="CK86" s="142"/>
      <c r="CL86" s="142"/>
      <c r="CM86" s="142"/>
      <c r="CN86" s="142"/>
      <c r="CO86" s="142"/>
      <c r="CP86" s="142"/>
      <c r="CQ86" s="142"/>
      <c r="CR86" s="142"/>
      <c r="CS86" s="142"/>
      <c r="CT86" s="142"/>
      <c r="CU86" s="142"/>
      <c r="CV86" s="142"/>
      <c r="CW86" s="142"/>
      <c r="CX86" s="142"/>
      <c r="CY86" s="142"/>
      <c r="CZ86" s="142"/>
      <c r="DA86" s="142"/>
      <c r="DB86" s="142"/>
      <c r="DC86" s="142"/>
      <c r="DD86" s="142"/>
      <c r="DE86" s="142"/>
      <c r="DF86" s="142"/>
      <c r="DG86" s="142"/>
      <c r="DH86" s="142"/>
      <c r="DI86" s="142"/>
      <c r="DJ86" s="142"/>
      <c r="DK86" s="142"/>
      <c r="DL86" s="142"/>
      <c r="DM86" s="142"/>
      <c r="DN86" s="142"/>
      <c r="DO86" s="142"/>
      <c r="DP86" s="142"/>
      <c r="DQ86" s="142"/>
      <c r="DR86" s="142"/>
      <c r="DS86" s="142"/>
      <c r="DT86" s="142"/>
      <c r="DU86" s="142"/>
      <c r="DV86" s="142"/>
      <c r="DW86" s="142"/>
      <c r="DX86" s="142"/>
    </row>
    <row r="87" spans="1:128" s="112" customFormat="1" ht="24" customHeight="1" x14ac:dyDescent="0.3">
      <c r="B87" s="159" t="s">
        <v>197</v>
      </c>
      <c r="C87" s="461" t="s">
        <v>198</v>
      </c>
      <c r="D87" s="461"/>
      <c r="E87" s="461"/>
      <c r="F87" s="461"/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61"/>
      <c r="R87" s="461"/>
      <c r="S87" s="461"/>
      <c r="T87" s="461"/>
      <c r="U87" s="461"/>
      <c r="V87" s="461"/>
      <c r="W87" s="461"/>
      <c r="X87" s="461"/>
      <c r="Y87" s="451" t="s">
        <v>87</v>
      </c>
      <c r="Z87" s="451"/>
      <c r="AA87" s="129"/>
      <c r="AB87" s="140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</row>
    <row r="88" spans="1:128" s="112" customFormat="1" ht="24" customHeight="1" x14ac:dyDescent="0.3">
      <c r="B88" s="160" t="s">
        <v>297</v>
      </c>
      <c r="C88" s="460" t="s">
        <v>329</v>
      </c>
      <c r="D88" s="460"/>
      <c r="E88" s="460"/>
      <c r="F88" s="460"/>
      <c r="G88" s="460"/>
      <c r="H88" s="460"/>
      <c r="I88" s="460"/>
      <c r="J88" s="460"/>
      <c r="K88" s="460"/>
      <c r="L88" s="460"/>
      <c r="M88" s="460"/>
      <c r="N88" s="460"/>
      <c r="O88" s="460"/>
      <c r="P88" s="460"/>
      <c r="Q88" s="460"/>
      <c r="R88" s="460"/>
      <c r="S88" s="460"/>
      <c r="T88" s="460"/>
      <c r="U88" s="460"/>
      <c r="V88" s="460"/>
      <c r="W88" s="460"/>
      <c r="X88" s="460"/>
      <c r="Y88" s="437" t="s">
        <v>88</v>
      </c>
      <c r="Z88" s="437"/>
      <c r="AA88" s="129"/>
      <c r="AB88" s="140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</row>
    <row r="89" spans="1:128" s="112" customFormat="1" ht="24" customHeight="1" x14ac:dyDescent="0.3">
      <c r="B89" s="160" t="s">
        <v>297</v>
      </c>
      <c r="C89" s="460" t="s">
        <v>298</v>
      </c>
      <c r="D89" s="460"/>
      <c r="E89" s="460"/>
      <c r="F89" s="460"/>
      <c r="G89" s="460"/>
      <c r="H89" s="460"/>
      <c r="I89" s="460"/>
      <c r="J89" s="460"/>
      <c r="K89" s="460"/>
      <c r="L89" s="460"/>
      <c r="M89" s="460"/>
      <c r="N89" s="460"/>
      <c r="O89" s="460"/>
      <c r="P89" s="460"/>
      <c r="Q89" s="460"/>
      <c r="R89" s="460"/>
      <c r="S89" s="460"/>
      <c r="T89" s="460"/>
      <c r="U89" s="460"/>
      <c r="V89" s="460"/>
      <c r="W89" s="460"/>
      <c r="X89" s="460"/>
      <c r="Y89" s="437" t="s">
        <v>87</v>
      </c>
      <c r="Z89" s="437"/>
      <c r="AA89" s="129"/>
      <c r="AB89" s="140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</row>
    <row r="90" spans="1:128" s="112" customFormat="1" ht="24" customHeight="1" x14ac:dyDescent="0.3">
      <c r="B90" s="160" t="s">
        <v>297</v>
      </c>
      <c r="C90" s="460" t="s">
        <v>299</v>
      </c>
      <c r="D90" s="460"/>
      <c r="E90" s="460"/>
      <c r="F90" s="460"/>
      <c r="G90" s="460"/>
      <c r="H90" s="460"/>
      <c r="I90" s="460"/>
      <c r="J90" s="460"/>
      <c r="K90" s="460"/>
      <c r="L90" s="460"/>
      <c r="M90" s="460"/>
      <c r="N90" s="460"/>
      <c r="O90" s="460"/>
      <c r="P90" s="460"/>
      <c r="Q90" s="460"/>
      <c r="R90" s="460"/>
      <c r="S90" s="460"/>
      <c r="T90" s="460"/>
      <c r="U90" s="460"/>
      <c r="V90" s="460"/>
      <c r="W90" s="460"/>
      <c r="X90" s="460"/>
      <c r="Y90" s="437" t="s">
        <v>87</v>
      </c>
      <c r="Z90" s="437"/>
      <c r="AA90" s="129"/>
      <c r="AB90" s="140"/>
      <c r="AC90" s="137"/>
      <c r="AD90" s="137"/>
      <c r="AE90" s="137"/>
      <c r="AF90" s="137"/>
      <c r="AG90" s="137"/>
      <c r="AH90" s="137"/>
      <c r="AI90" s="137"/>
      <c r="AJ90" s="137"/>
      <c r="AK90" s="137"/>
      <c r="AL90" s="137"/>
      <c r="AM90" s="137"/>
      <c r="AN90" s="137"/>
      <c r="AO90" s="137"/>
      <c r="AP90" s="137"/>
      <c r="AQ90" s="137"/>
      <c r="AR90" s="137"/>
      <c r="AS90" s="137"/>
      <c r="AT90" s="137"/>
      <c r="AU90" s="137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7"/>
      <c r="BR90" s="137"/>
      <c r="BS90" s="137"/>
      <c r="BT90" s="137"/>
      <c r="BU90" s="137"/>
      <c r="BV90" s="137"/>
      <c r="BW90" s="137"/>
      <c r="BX90" s="137"/>
      <c r="BY90" s="137"/>
      <c r="BZ90" s="137"/>
      <c r="CA90" s="137"/>
      <c r="CB90" s="137"/>
      <c r="CC90" s="137"/>
      <c r="CD90" s="137"/>
      <c r="CE90" s="137"/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  <c r="CP90" s="137"/>
      <c r="CQ90" s="137"/>
      <c r="CR90" s="137"/>
      <c r="CS90" s="137"/>
      <c r="CT90" s="137"/>
      <c r="CU90" s="137"/>
      <c r="CV90" s="137"/>
      <c r="CW90" s="137"/>
      <c r="CX90" s="137"/>
      <c r="CY90" s="137"/>
      <c r="CZ90" s="137"/>
      <c r="DA90" s="137"/>
      <c r="DB90" s="137"/>
      <c r="DC90" s="137"/>
      <c r="DD90" s="137"/>
      <c r="DE90" s="137"/>
      <c r="DF90" s="137"/>
      <c r="DG90" s="137"/>
      <c r="DH90" s="137"/>
      <c r="DI90" s="137"/>
      <c r="DJ90" s="137"/>
      <c r="DK90" s="137"/>
      <c r="DL90" s="137"/>
      <c r="DM90" s="137"/>
      <c r="DN90" s="137"/>
      <c r="DO90" s="137"/>
      <c r="DP90" s="137"/>
      <c r="DQ90" s="137"/>
      <c r="DR90" s="137"/>
      <c r="DS90" s="137"/>
      <c r="DT90" s="137"/>
      <c r="DU90" s="137"/>
      <c r="DV90" s="137"/>
      <c r="DW90" s="137"/>
      <c r="DX90" s="137"/>
    </row>
    <row r="91" spans="1:128" s="112" customFormat="1" ht="5.25" customHeight="1" x14ac:dyDescent="0.25">
      <c r="B91" s="108"/>
      <c r="C91" s="108"/>
      <c r="D91" s="108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51"/>
      <c r="AB91" s="140"/>
      <c r="AC91" s="137"/>
      <c r="AD91" s="137"/>
      <c r="AE91" s="137"/>
      <c r="AF91" s="137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7"/>
      <c r="BR91" s="137"/>
      <c r="BS91" s="137"/>
      <c r="BT91" s="137"/>
      <c r="BU91" s="137"/>
      <c r="BV91" s="137"/>
      <c r="BW91" s="137"/>
      <c r="BX91" s="137"/>
      <c r="BY91" s="137"/>
      <c r="BZ91" s="137"/>
      <c r="CA91" s="137"/>
      <c r="CB91" s="137"/>
      <c r="CC91" s="137"/>
      <c r="CD91" s="137"/>
      <c r="CE91" s="137"/>
      <c r="CF91" s="137"/>
      <c r="CG91" s="137"/>
      <c r="CH91" s="137"/>
      <c r="CI91" s="137"/>
      <c r="CJ91" s="137"/>
      <c r="CK91" s="137"/>
      <c r="CL91" s="137"/>
      <c r="CM91" s="137"/>
      <c r="CN91" s="137"/>
      <c r="CO91" s="137"/>
      <c r="CP91" s="137"/>
      <c r="CQ91" s="137"/>
      <c r="CR91" s="137"/>
      <c r="CS91" s="137"/>
      <c r="CT91" s="137"/>
      <c r="CU91" s="137"/>
      <c r="CV91" s="137"/>
      <c r="CW91" s="137"/>
      <c r="CX91" s="137"/>
      <c r="CY91" s="137"/>
      <c r="CZ91" s="137"/>
      <c r="DA91" s="137"/>
      <c r="DB91" s="137"/>
      <c r="DC91" s="137"/>
      <c r="DD91" s="137"/>
      <c r="DE91" s="137"/>
      <c r="DF91" s="137"/>
      <c r="DG91" s="137"/>
      <c r="DH91" s="137"/>
      <c r="DI91" s="137"/>
      <c r="DJ91" s="137"/>
      <c r="DK91" s="137"/>
      <c r="DL91" s="137"/>
      <c r="DM91" s="137"/>
      <c r="DN91" s="137"/>
      <c r="DO91" s="137"/>
      <c r="DP91" s="137"/>
      <c r="DQ91" s="137"/>
      <c r="DR91" s="137"/>
      <c r="DS91" s="137"/>
      <c r="DT91" s="137"/>
      <c r="DU91" s="137"/>
      <c r="DV91" s="137"/>
      <c r="DW91" s="137"/>
      <c r="DX91" s="137"/>
    </row>
    <row r="92" spans="1:128" s="120" customFormat="1" ht="6" customHeight="1" x14ac:dyDescent="0.3">
      <c r="A92" s="112"/>
      <c r="B92" s="429" t="s">
        <v>248</v>
      </c>
      <c r="C92" s="429"/>
      <c r="D92" s="429"/>
      <c r="E92" s="429"/>
      <c r="F92" s="429"/>
      <c r="G92" s="429"/>
      <c r="H92" s="429"/>
      <c r="I92" s="429"/>
      <c r="J92" s="429"/>
      <c r="K92" s="429"/>
      <c r="L92" s="429"/>
      <c r="M92" s="429"/>
      <c r="N92" s="429"/>
      <c r="O92" s="429"/>
      <c r="P92" s="429"/>
      <c r="Q92" s="429"/>
      <c r="R92" s="429" t="s">
        <v>191</v>
      </c>
      <c r="S92" s="429"/>
      <c r="T92" s="458" t="s">
        <v>199</v>
      </c>
      <c r="U92" s="458"/>
      <c r="V92" s="459" t="s">
        <v>200</v>
      </c>
      <c r="W92" s="459"/>
      <c r="X92" s="459"/>
      <c r="Y92" s="459" t="s">
        <v>201</v>
      </c>
      <c r="Z92" s="459"/>
      <c r="AA92" s="151"/>
      <c r="AB92" s="143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2"/>
      <c r="BA92" s="142"/>
      <c r="BB92" s="142"/>
      <c r="BC92" s="142"/>
      <c r="BD92" s="142"/>
      <c r="BE92" s="142"/>
      <c r="BF92" s="142"/>
      <c r="BG92" s="142"/>
      <c r="BH92" s="142"/>
      <c r="BI92" s="142"/>
      <c r="BJ92" s="142"/>
      <c r="BK92" s="142"/>
      <c r="BL92" s="142"/>
      <c r="BM92" s="142"/>
      <c r="BN92" s="142"/>
      <c r="BO92" s="142"/>
      <c r="BP92" s="142"/>
      <c r="BQ92" s="142"/>
      <c r="BR92" s="142"/>
      <c r="BS92" s="142"/>
      <c r="BT92" s="142"/>
      <c r="BU92" s="142"/>
      <c r="BV92" s="142"/>
      <c r="BW92" s="142"/>
      <c r="BX92" s="142"/>
      <c r="BY92" s="142"/>
      <c r="BZ92" s="142"/>
      <c r="CA92" s="142"/>
      <c r="CB92" s="142"/>
      <c r="CC92" s="142"/>
      <c r="CD92" s="142"/>
      <c r="CE92" s="142"/>
      <c r="CF92" s="142"/>
      <c r="CG92" s="142"/>
      <c r="CH92" s="142"/>
      <c r="CI92" s="142"/>
      <c r="CJ92" s="142"/>
      <c r="CK92" s="142"/>
      <c r="CL92" s="142"/>
      <c r="CM92" s="142"/>
      <c r="CN92" s="142"/>
      <c r="CO92" s="142"/>
      <c r="CP92" s="142"/>
      <c r="CQ92" s="142"/>
      <c r="CR92" s="142"/>
      <c r="CS92" s="142"/>
      <c r="CT92" s="142"/>
      <c r="CU92" s="142"/>
      <c r="CV92" s="142"/>
      <c r="CW92" s="142"/>
      <c r="CX92" s="142"/>
      <c r="CY92" s="142"/>
      <c r="CZ92" s="142"/>
      <c r="DA92" s="142"/>
      <c r="DB92" s="142"/>
      <c r="DC92" s="142"/>
      <c r="DD92" s="142"/>
      <c r="DE92" s="142"/>
      <c r="DF92" s="142"/>
      <c r="DG92" s="142"/>
      <c r="DH92" s="142"/>
      <c r="DI92" s="142"/>
      <c r="DJ92" s="142"/>
      <c r="DK92" s="142"/>
      <c r="DL92" s="142"/>
      <c r="DM92" s="142"/>
      <c r="DN92" s="142"/>
      <c r="DO92" s="142"/>
      <c r="DP92" s="142"/>
      <c r="DQ92" s="142"/>
      <c r="DR92" s="142"/>
      <c r="DS92" s="142"/>
      <c r="DT92" s="142"/>
      <c r="DU92" s="142"/>
      <c r="DV92" s="142"/>
      <c r="DW92" s="142"/>
      <c r="DX92" s="142"/>
    </row>
    <row r="93" spans="1:128" s="120" customFormat="1" ht="6" customHeight="1" x14ac:dyDescent="0.3">
      <c r="A93" s="112"/>
      <c r="B93" s="429"/>
      <c r="C93" s="429"/>
      <c r="D93" s="429"/>
      <c r="E93" s="429"/>
      <c r="F93" s="429"/>
      <c r="G93" s="429"/>
      <c r="H93" s="429"/>
      <c r="I93" s="429"/>
      <c r="J93" s="429"/>
      <c r="K93" s="429"/>
      <c r="L93" s="429"/>
      <c r="M93" s="429"/>
      <c r="N93" s="429"/>
      <c r="O93" s="429"/>
      <c r="P93" s="429"/>
      <c r="Q93" s="429"/>
      <c r="R93" s="429"/>
      <c r="S93" s="429"/>
      <c r="T93" s="458"/>
      <c r="U93" s="458"/>
      <c r="V93" s="459"/>
      <c r="W93" s="459"/>
      <c r="X93" s="459"/>
      <c r="Y93" s="459"/>
      <c r="Z93" s="459"/>
      <c r="AA93" s="151"/>
      <c r="AB93" s="143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2"/>
      <c r="BR93" s="142"/>
      <c r="BS93" s="142"/>
      <c r="BT93" s="142"/>
      <c r="BU93" s="142"/>
      <c r="BV93" s="142"/>
      <c r="BW93" s="142"/>
      <c r="BX93" s="142"/>
      <c r="BY93" s="142"/>
      <c r="BZ93" s="142"/>
      <c r="CA93" s="142"/>
      <c r="CB93" s="142"/>
      <c r="CC93" s="142"/>
      <c r="CD93" s="142"/>
      <c r="CE93" s="142"/>
      <c r="CF93" s="142"/>
      <c r="CG93" s="142"/>
      <c r="CH93" s="142"/>
      <c r="CI93" s="142"/>
      <c r="CJ93" s="142"/>
      <c r="CK93" s="142"/>
      <c r="CL93" s="142"/>
      <c r="CM93" s="142"/>
      <c r="CN93" s="142"/>
      <c r="CO93" s="142"/>
      <c r="CP93" s="142"/>
      <c r="CQ93" s="142"/>
      <c r="CR93" s="142"/>
      <c r="CS93" s="142"/>
      <c r="CT93" s="142"/>
      <c r="CU93" s="142"/>
      <c r="CV93" s="142"/>
      <c r="CW93" s="142"/>
      <c r="CX93" s="142"/>
      <c r="CY93" s="142"/>
      <c r="CZ93" s="142"/>
      <c r="DA93" s="142"/>
      <c r="DB93" s="142"/>
      <c r="DC93" s="142"/>
      <c r="DD93" s="142"/>
      <c r="DE93" s="142"/>
      <c r="DF93" s="142"/>
      <c r="DG93" s="142"/>
      <c r="DH93" s="142"/>
      <c r="DI93" s="142"/>
      <c r="DJ93" s="142"/>
      <c r="DK93" s="142"/>
      <c r="DL93" s="142"/>
      <c r="DM93" s="142"/>
      <c r="DN93" s="142"/>
      <c r="DO93" s="142"/>
      <c r="DP93" s="142"/>
      <c r="DQ93" s="142"/>
      <c r="DR93" s="142"/>
      <c r="DS93" s="142"/>
      <c r="DT93" s="142"/>
      <c r="DU93" s="142"/>
      <c r="DV93" s="142"/>
      <c r="DW93" s="142"/>
      <c r="DX93" s="142"/>
    </row>
    <row r="94" spans="1:128" s="120" customFormat="1" ht="14.25" customHeight="1" x14ac:dyDescent="0.3">
      <c r="A94" s="109"/>
      <c r="B94" s="429"/>
      <c r="C94" s="429"/>
      <c r="D94" s="429"/>
      <c r="E94" s="429"/>
      <c r="F94" s="429"/>
      <c r="G94" s="429"/>
      <c r="H94" s="429"/>
      <c r="I94" s="429"/>
      <c r="J94" s="429"/>
      <c r="K94" s="429"/>
      <c r="L94" s="429"/>
      <c r="M94" s="429"/>
      <c r="N94" s="429"/>
      <c r="O94" s="429"/>
      <c r="P94" s="429"/>
      <c r="Q94" s="429"/>
      <c r="R94" s="429"/>
      <c r="S94" s="429"/>
      <c r="T94" s="458"/>
      <c r="U94" s="458"/>
      <c r="V94" s="459"/>
      <c r="W94" s="459"/>
      <c r="X94" s="459"/>
      <c r="Y94" s="459"/>
      <c r="Z94" s="459"/>
      <c r="AA94" s="154"/>
      <c r="AB94" s="143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142"/>
      <c r="CB94" s="142"/>
      <c r="CC94" s="142"/>
      <c r="CD94" s="142"/>
      <c r="CE94" s="142"/>
      <c r="CF94" s="142"/>
      <c r="CG94" s="142"/>
      <c r="CH94" s="142"/>
      <c r="CI94" s="142"/>
      <c r="CJ94" s="142"/>
      <c r="CK94" s="142"/>
      <c r="CL94" s="142"/>
      <c r="CM94" s="142"/>
      <c r="CN94" s="142"/>
      <c r="CO94" s="142"/>
      <c r="CP94" s="142"/>
      <c r="CQ94" s="142"/>
      <c r="CR94" s="142"/>
      <c r="CS94" s="142"/>
      <c r="CT94" s="142"/>
      <c r="CU94" s="142"/>
      <c r="CV94" s="142"/>
      <c r="CW94" s="142"/>
      <c r="CX94" s="142"/>
      <c r="CY94" s="142"/>
      <c r="CZ94" s="142"/>
      <c r="DA94" s="142"/>
      <c r="DB94" s="142"/>
      <c r="DC94" s="142"/>
      <c r="DD94" s="142"/>
      <c r="DE94" s="142"/>
      <c r="DF94" s="142"/>
      <c r="DG94" s="142"/>
      <c r="DH94" s="142"/>
      <c r="DI94" s="142"/>
      <c r="DJ94" s="142"/>
      <c r="DK94" s="142"/>
      <c r="DL94" s="142"/>
      <c r="DM94" s="142"/>
      <c r="DN94" s="142"/>
      <c r="DO94" s="142"/>
      <c r="DP94" s="142"/>
      <c r="DQ94" s="142"/>
      <c r="DR94" s="142"/>
      <c r="DS94" s="142"/>
      <c r="DT94" s="142"/>
      <c r="DU94" s="142"/>
      <c r="DV94" s="142"/>
      <c r="DW94" s="142"/>
      <c r="DX94" s="142"/>
    </row>
    <row r="95" spans="1:128" s="120" customFormat="1" ht="15" customHeight="1" x14ac:dyDescent="0.3">
      <c r="A95" s="112"/>
      <c r="B95" s="157" t="s">
        <v>177</v>
      </c>
      <c r="C95" s="427" t="s">
        <v>101</v>
      </c>
      <c r="D95" s="427"/>
      <c r="E95" s="427"/>
      <c r="F95" s="427"/>
      <c r="G95" s="427"/>
      <c r="H95" s="427"/>
      <c r="I95" s="427"/>
      <c r="J95" s="427"/>
      <c r="K95" s="427"/>
      <c r="L95" s="427"/>
      <c r="M95" s="427"/>
      <c r="N95" s="427"/>
      <c r="O95" s="427"/>
      <c r="P95" s="427"/>
      <c r="Q95" s="427"/>
      <c r="R95" s="437" t="s">
        <v>87</v>
      </c>
      <c r="S95" s="437"/>
      <c r="T95" s="457" t="s">
        <v>110</v>
      </c>
      <c r="U95" s="457"/>
      <c r="V95" s="457" t="s">
        <v>110</v>
      </c>
      <c r="W95" s="457"/>
      <c r="X95" s="457"/>
      <c r="Y95" s="457" t="s">
        <v>110</v>
      </c>
      <c r="Z95" s="457"/>
      <c r="AA95" s="151"/>
      <c r="AB95" s="143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2"/>
      <c r="BR95" s="142"/>
      <c r="BS95" s="142"/>
      <c r="BT95" s="142"/>
      <c r="BU95" s="142"/>
      <c r="BV95" s="142"/>
      <c r="BW95" s="142"/>
      <c r="BX95" s="142"/>
      <c r="BY95" s="142"/>
      <c r="BZ95" s="142"/>
      <c r="CA95" s="142"/>
      <c r="CB95" s="142"/>
      <c r="CC95" s="142"/>
      <c r="CD95" s="142"/>
      <c r="CE95" s="142"/>
      <c r="CF95" s="142"/>
      <c r="CG95" s="142"/>
      <c r="CH95" s="142"/>
      <c r="CI95" s="142"/>
      <c r="CJ95" s="142"/>
      <c r="CK95" s="142"/>
      <c r="CL95" s="142"/>
      <c r="CM95" s="142"/>
      <c r="CN95" s="142"/>
      <c r="CO95" s="142"/>
      <c r="CP95" s="142"/>
      <c r="CQ95" s="142"/>
      <c r="CR95" s="142"/>
      <c r="CS95" s="142"/>
      <c r="CT95" s="142"/>
      <c r="CU95" s="142"/>
      <c r="CV95" s="142"/>
      <c r="CW95" s="142"/>
      <c r="CX95" s="142"/>
      <c r="CY95" s="142"/>
      <c r="CZ95" s="142"/>
      <c r="DA95" s="142"/>
      <c r="DB95" s="142"/>
      <c r="DC95" s="142"/>
      <c r="DD95" s="142"/>
      <c r="DE95" s="142"/>
      <c r="DF95" s="142"/>
      <c r="DG95" s="142"/>
      <c r="DH95" s="142"/>
      <c r="DI95" s="142"/>
      <c r="DJ95" s="142"/>
      <c r="DK95" s="142"/>
      <c r="DL95" s="142"/>
      <c r="DM95" s="142"/>
      <c r="DN95" s="142"/>
      <c r="DO95" s="142"/>
      <c r="DP95" s="142"/>
      <c r="DQ95" s="142"/>
      <c r="DR95" s="142"/>
      <c r="DS95" s="142"/>
      <c r="DT95" s="142"/>
      <c r="DU95" s="142"/>
      <c r="DV95" s="142"/>
      <c r="DW95" s="142"/>
      <c r="DX95" s="142"/>
    </row>
    <row r="96" spans="1:128" s="112" customFormat="1" ht="15" customHeight="1" x14ac:dyDescent="0.3">
      <c r="B96" s="157" t="s">
        <v>178</v>
      </c>
      <c r="C96" s="427"/>
      <c r="D96" s="427"/>
      <c r="E96" s="427"/>
      <c r="F96" s="427"/>
      <c r="G96" s="427"/>
      <c r="H96" s="427"/>
      <c r="I96" s="427"/>
      <c r="J96" s="427"/>
      <c r="K96" s="427"/>
      <c r="L96" s="427"/>
      <c r="M96" s="427"/>
      <c r="N96" s="427"/>
      <c r="O96" s="427"/>
      <c r="P96" s="427"/>
      <c r="Q96" s="427"/>
      <c r="R96" s="437"/>
      <c r="S96" s="437"/>
      <c r="T96" s="457"/>
      <c r="U96" s="457"/>
      <c r="V96" s="457"/>
      <c r="W96" s="457"/>
      <c r="X96" s="457"/>
      <c r="Y96" s="457"/>
      <c r="Z96" s="457"/>
      <c r="AA96" s="151"/>
      <c r="AB96" s="140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7"/>
      <c r="BR96" s="137"/>
      <c r="BS96" s="137"/>
      <c r="BT96" s="137"/>
      <c r="BU96" s="137"/>
      <c r="BV96" s="137"/>
      <c r="BW96" s="137"/>
      <c r="BX96" s="137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37"/>
      <c r="CJ96" s="137"/>
      <c r="CK96" s="137"/>
      <c r="CL96" s="137"/>
      <c r="CM96" s="137"/>
      <c r="CN96" s="137"/>
      <c r="CO96" s="137"/>
      <c r="CP96" s="137"/>
      <c r="CQ96" s="137"/>
      <c r="CR96" s="137"/>
      <c r="CS96" s="137"/>
      <c r="CT96" s="137"/>
      <c r="CU96" s="137"/>
      <c r="CV96" s="137"/>
      <c r="CW96" s="137"/>
      <c r="CX96" s="137"/>
      <c r="CY96" s="137"/>
      <c r="CZ96" s="137"/>
      <c r="DA96" s="137"/>
      <c r="DB96" s="137"/>
      <c r="DC96" s="137"/>
      <c r="DD96" s="137"/>
      <c r="DE96" s="137"/>
      <c r="DF96" s="137"/>
      <c r="DG96" s="137"/>
      <c r="DH96" s="137"/>
      <c r="DI96" s="137"/>
      <c r="DJ96" s="137"/>
      <c r="DK96" s="137"/>
      <c r="DL96" s="137"/>
      <c r="DM96" s="137"/>
      <c r="DN96" s="137"/>
      <c r="DO96" s="137"/>
      <c r="DP96" s="137"/>
      <c r="DQ96" s="137"/>
      <c r="DR96" s="137"/>
      <c r="DS96" s="137"/>
      <c r="DT96" s="137"/>
      <c r="DU96" s="137"/>
      <c r="DV96" s="137"/>
      <c r="DW96" s="137"/>
      <c r="DX96" s="137"/>
    </row>
    <row r="97" spans="1:128" s="112" customFormat="1" ht="15" customHeight="1" x14ac:dyDescent="0.3">
      <c r="B97" s="157" t="s">
        <v>179</v>
      </c>
      <c r="C97" s="427"/>
      <c r="D97" s="427"/>
      <c r="E97" s="427"/>
      <c r="F97" s="427"/>
      <c r="G97" s="427"/>
      <c r="H97" s="427"/>
      <c r="I97" s="427"/>
      <c r="J97" s="427"/>
      <c r="K97" s="427"/>
      <c r="L97" s="427"/>
      <c r="M97" s="427"/>
      <c r="N97" s="427"/>
      <c r="O97" s="427"/>
      <c r="P97" s="427"/>
      <c r="Q97" s="427"/>
      <c r="R97" s="437"/>
      <c r="S97" s="437"/>
      <c r="T97" s="457"/>
      <c r="U97" s="457"/>
      <c r="V97" s="457"/>
      <c r="W97" s="457"/>
      <c r="X97" s="457"/>
      <c r="Y97" s="457"/>
      <c r="Z97" s="457"/>
      <c r="AA97" s="151"/>
      <c r="AB97" s="140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137"/>
      <c r="AP97" s="137"/>
      <c r="AQ97" s="137"/>
      <c r="AR97" s="137"/>
      <c r="AS97" s="137"/>
      <c r="AT97" s="137"/>
      <c r="AU97" s="137"/>
      <c r="AV97" s="137"/>
      <c r="AW97" s="137"/>
      <c r="AX97" s="137"/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/>
      <c r="BN97" s="137"/>
      <c r="BO97" s="137"/>
      <c r="BP97" s="137"/>
      <c r="BQ97" s="137"/>
      <c r="BR97" s="137"/>
      <c r="BS97" s="137"/>
      <c r="BT97" s="137"/>
      <c r="BU97" s="137"/>
      <c r="BV97" s="137"/>
      <c r="BW97" s="137"/>
      <c r="BX97" s="137"/>
      <c r="BY97" s="137"/>
      <c r="BZ97" s="137"/>
      <c r="CA97" s="137"/>
      <c r="CB97" s="137"/>
      <c r="CC97" s="137"/>
      <c r="CD97" s="137"/>
      <c r="CE97" s="137"/>
      <c r="CF97" s="137"/>
      <c r="CG97" s="137"/>
      <c r="CH97" s="137"/>
      <c r="CI97" s="137"/>
      <c r="CJ97" s="137"/>
      <c r="CK97" s="137"/>
      <c r="CL97" s="137"/>
      <c r="CM97" s="137"/>
      <c r="CN97" s="137"/>
      <c r="CO97" s="137"/>
      <c r="CP97" s="137"/>
      <c r="CQ97" s="137"/>
      <c r="CR97" s="137"/>
      <c r="CS97" s="137"/>
      <c r="CT97" s="137"/>
      <c r="CU97" s="137"/>
      <c r="CV97" s="137"/>
      <c r="CW97" s="137"/>
      <c r="CX97" s="137"/>
      <c r="CY97" s="137"/>
      <c r="CZ97" s="137"/>
      <c r="DA97" s="137"/>
      <c r="DB97" s="137"/>
      <c r="DC97" s="137"/>
      <c r="DD97" s="137"/>
      <c r="DE97" s="137"/>
      <c r="DF97" s="137"/>
      <c r="DG97" s="137"/>
      <c r="DH97" s="137"/>
      <c r="DI97" s="137"/>
      <c r="DJ97" s="137"/>
      <c r="DK97" s="137"/>
      <c r="DL97" s="137"/>
      <c r="DM97" s="137"/>
      <c r="DN97" s="137"/>
      <c r="DO97" s="137"/>
      <c r="DP97" s="137"/>
      <c r="DQ97" s="137"/>
      <c r="DR97" s="137"/>
      <c r="DS97" s="137"/>
      <c r="DT97" s="137"/>
      <c r="DU97" s="137"/>
      <c r="DV97" s="137"/>
      <c r="DW97" s="137"/>
      <c r="DX97" s="137"/>
    </row>
    <row r="98" spans="1:128" s="112" customFormat="1" ht="6.75" customHeight="1" x14ac:dyDescent="0.3">
      <c r="A98" s="454"/>
      <c r="B98" s="454"/>
      <c r="C98" s="454"/>
      <c r="D98" s="454"/>
      <c r="E98" s="454"/>
      <c r="F98" s="454"/>
      <c r="G98" s="454"/>
      <c r="H98" s="454"/>
      <c r="I98" s="454"/>
      <c r="J98" s="454"/>
      <c r="K98" s="454"/>
      <c r="L98" s="454"/>
      <c r="M98" s="454"/>
      <c r="N98" s="454"/>
      <c r="O98" s="454"/>
      <c r="P98" s="454"/>
      <c r="Q98" s="454"/>
      <c r="R98" s="454"/>
      <c r="S98" s="454"/>
      <c r="T98" s="454"/>
      <c r="U98" s="454"/>
      <c r="V98" s="454"/>
      <c r="W98" s="454"/>
      <c r="X98" s="454"/>
      <c r="Y98" s="454"/>
      <c r="Z98" s="454"/>
      <c r="AA98" s="454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  <c r="BP98" s="137"/>
      <c r="BQ98" s="137"/>
      <c r="BR98" s="137"/>
      <c r="BS98" s="137"/>
      <c r="BT98" s="137"/>
      <c r="BU98" s="137"/>
      <c r="BV98" s="137"/>
      <c r="BW98" s="137"/>
      <c r="BX98" s="137"/>
      <c r="BY98" s="137"/>
      <c r="BZ98" s="137"/>
      <c r="CA98" s="137"/>
      <c r="CB98" s="137"/>
      <c r="CC98" s="137"/>
      <c r="CD98" s="137"/>
      <c r="CE98" s="137"/>
      <c r="CF98" s="137"/>
      <c r="CG98" s="137"/>
      <c r="CH98" s="137"/>
      <c r="CI98" s="137"/>
      <c r="CJ98" s="137"/>
      <c r="CK98" s="137"/>
      <c r="CL98" s="137"/>
      <c r="CM98" s="137"/>
      <c r="CN98" s="137"/>
      <c r="CO98" s="137"/>
      <c r="CP98" s="137"/>
      <c r="CQ98" s="137"/>
      <c r="CR98" s="137"/>
      <c r="CS98" s="137"/>
      <c r="CT98" s="137"/>
      <c r="CU98" s="137"/>
      <c r="CV98" s="137"/>
      <c r="CW98" s="137"/>
      <c r="CX98" s="137"/>
      <c r="CY98" s="137"/>
      <c r="CZ98" s="137"/>
      <c r="DA98" s="137"/>
      <c r="DB98" s="137"/>
      <c r="DC98" s="137"/>
      <c r="DD98" s="137"/>
      <c r="DE98" s="137"/>
      <c r="DF98" s="137"/>
      <c r="DG98" s="137"/>
      <c r="DH98" s="137"/>
      <c r="DI98" s="137"/>
      <c r="DJ98" s="137"/>
      <c r="DK98" s="137"/>
      <c r="DL98" s="137"/>
      <c r="DM98" s="137"/>
      <c r="DN98" s="137"/>
      <c r="DO98" s="137"/>
      <c r="DP98" s="137"/>
      <c r="DQ98" s="137"/>
      <c r="DR98" s="137"/>
      <c r="DS98" s="137"/>
      <c r="DT98" s="137"/>
      <c r="DU98" s="137"/>
      <c r="DV98" s="137"/>
      <c r="DW98" s="137"/>
      <c r="DX98" s="137"/>
    </row>
    <row r="99" spans="1:128" s="112" customFormat="1" ht="9.75" customHeight="1" x14ac:dyDescent="0.25">
      <c r="B99" s="455"/>
      <c r="C99" s="455"/>
      <c r="D99" s="455"/>
      <c r="E99" s="456" t="str">
        <f>I7</f>
        <v>Responsable de Soporte Help Desk</v>
      </c>
      <c r="F99" s="456"/>
      <c r="G99" s="456"/>
      <c r="H99" s="456"/>
      <c r="I99" s="456"/>
      <c r="J99" s="456"/>
      <c r="K99" s="456"/>
      <c r="L99" s="456"/>
      <c r="M99" s="456"/>
      <c r="N99" s="456"/>
      <c r="O99" s="456"/>
      <c r="P99" s="456"/>
      <c r="Q99" s="456"/>
      <c r="R99" s="456"/>
      <c r="S99" s="456"/>
      <c r="T99" s="456"/>
      <c r="U99" s="456"/>
      <c r="V99" s="456"/>
      <c r="W99" s="456"/>
      <c r="X99" s="456"/>
      <c r="Y99" s="456"/>
      <c r="Z99" s="456"/>
      <c r="AA99" s="151"/>
      <c r="AB99" s="140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  <c r="BP99" s="137"/>
      <c r="BQ99" s="137"/>
      <c r="BR99" s="137"/>
      <c r="BS99" s="137"/>
      <c r="BT99" s="137"/>
      <c r="BU99" s="137"/>
      <c r="BV99" s="137"/>
      <c r="BW99" s="137"/>
      <c r="BX99" s="137"/>
      <c r="BY99" s="137"/>
      <c r="BZ99" s="137"/>
      <c r="CA99" s="137"/>
      <c r="CB99" s="137"/>
      <c r="CC99" s="137"/>
      <c r="CD99" s="137"/>
      <c r="CE99" s="137"/>
      <c r="CF99" s="137"/>
      <c r="CG99" s="137"/>
      <c r="CH99" s="137"/>
      <c r="CI99" s="137"/>
      <c r="CJ99" s="137"/>
      <c r="CK99" s="137"/>
      <c r="CL99" s="137"/>
      <c r="CM99" s="137"/>
      <c r="CN99" s="137"/>
      <c r="CO99" s="137"/>
      <c r="CP99" s="137"/>
      <c r="CQ99" s="137"/>
      <c r="CR99" s="137"/>
      <c r="CS99" s="137"/>
      <c r="CT99" s="137"/>
      <c r="CU99" s="137"/>
      <c r="CV99" s="137"/>
      <c r="CW99" s="137"/>
      <c r="CX99" s="137"/>
      <c r="CY99" s="137"/>
      <c r="CZ99" s="137"/>
      <c r="DA99" s="137"/>
      <c r="DB99" s="137"/>
      <c r="DC99" s="137"/>
      <c r="DD99" s="137"/>
      <c r="DE99" s="137"/>
      <c r="DF99" s="137"/>
      <c r="DG99" s="137"/>
      <c r="DH99" s="137"/>
      <c r="DI99" s="137"/>
      <c r="DJ99" s="137"/>
      <c r="DK99" s="137"/>
      <c r="DL99" s="137"/>
      <c r="DM99" s="137"/>
      <c r="DN99" s="137"/>
      <c r="DO99" s="137"/>
      <c r="DP99" s="137"/>
      <c r="DQ99" s="137"/>
      <c r="DR99" s="137"/>
      <c r="DS99" s="137"/>
      <c r="DT99" s="137"/>
      <c r="DU99" s="137"/>
      <c r="DV99" s="137"/>
      <c r="DW99" s="137"/>
      <c r="DX99" s="137"/>
    </row>
    <row r="100" spans="1:128" s="112" customFormat="1" ht="6.75" customHeight="1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54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7"/>
      <c r="BR100" s="137"/>
      <c r="BS100" s="137"/>
      <c r="BT100" s="137"/>
      <c r="BU100" s="137"/>
      <c r="BV100" s="137"/>
      <c r="BW100" s="137"/>
      <c r="BX100" s="137"/>
      <c r="BY100" s="137"/>
      <c r="BZ100" s="137"/>
      <c r="CA100" s="137"/>
      <c r="CB100" s="137"/>
      <c r="CC100" s="137"/>
      <c r="CD100" s="137"/>
      <c r="CE100" s="137"/>
      <c r="CF100" s="137"/>
      <c r="CG100" s="137"/>
      <c r="CH100" s="137"/>
      <c r="CI100" s="137"/>
      <c r="CJ100" s="137"/>
      <c r="CK100" s="137"/>
      <c r="CL100" s="137"/>
      <c r="CM100" s="137"/>
      <c r="CN100" s="137"/>
      <c r="CO100" s="137"/>
      <c r="CP100" s="137"/>
      <c r="CQ100" s="137"/>
      <c r="CR100" s="137"/>
      <c r="CS100" s="137"/>
      <c r="CT100" s="137"/>
      <c r="CU100" s="137"/>
      <c r="CV100" s="137"/>
      <c r="CW100" s="137"/>
      <c r="CX100" s="137"/>
      <c r="CY100" s="137"/>
      <c r="CZ100" s="137"/>
      <c r="DA100" s="137"/>
      <c r="DB100" s="137"/>
      <c r="DC100" s="137"/>
      <c r="DD100" s="137"/>
      <c r="DE100" s="137"/>
      <c r="DF100" s="137"/>
      <c r="DG100" s="137"/>
      <c r="DH100" s="137"/>
      <c r="DI100" s="137"/>
      <c r="DJ100" s="137"/>
      <c r="DK100" s="137"/>
      <c r="DL100" s="137"/>
      <c r="DM100" s="137"/>
      <c r="DN100" s="137"/>
      <c r="DO100" s="137"/>
      <c r="DP100" s="137"/>
      <c r="DQ100" s="137"/>
      <c r="DR100" s="137"/>
      <c r="DS100" s="137"/>
      <c r="DT100" s="137"/>
      <c r="DU100" s="137"/>
      <c r="DV100" s="137"/>
      <c r="DW100" s="137"/>
      <c r="DX100" s="137"/>
    </row>
    <row r="101" spans="1:128" s="112" customFormat="1" ht="6.75" customHeight="1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54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7"/>
      <c r="BR101" s="137"/>
      <c r="BS101" s="137"/>
      <c r="BT101" s="137"/>
      <c r="BU101" s="137"/>
      <c r="BV101" s="137"/>
      <c r="BW101" s="137"/>
      <c r="BX101" s="137"/>
      <c r="BY101" s="137"/>
      <c r="BZ101" s="137"/>
      <c r="CA101" s="137"/>
      <c r="CB101" s="137"/>
      <c r="CC101" s="137"/>
      <c r="CD101" s="137"/>
      <c r="CE101" s="137"/>
      <c r="CF101" s="137"/>
      <c r="CG101" s="137"/>
      <c r="CH101" s="137"/>
      <c r="CI101" s="137"/>
      <c r="CJ101" s="137"/>
      <c r="CK101" s="137"/>
      <c r="CL101" s="137"/>
      <c r="CM101" s="137"/>
      <c r="CN101" s="137"/>
      <c r="CO101" s="137"/>
      <c r="CP101" s="137"/>
      <c r="CQ101" s="137"/>
      <c r="CR101" s="137"/>
      <c r="CS101" s="137"/>
      <c r="CT101" s="137"/>
      <c r="CU101" s="137"/>
      <c r="CV101" s="137"/>
      <c r="CW101" s="137"/>
      <c r="CX101" s="137"/>
      <c r="CY101" s="137"/>
      <c r="CZ101" s="137"/>
      <c r="DA101" s="137"/>
      <c r="DB101" s="137"/>
      <c r="DC101" s="137"/>
      <c r="DD101" s="137"/>
      <c r="DE101" s="137"/>
      <c r="DF101" s="137"/>
      <c r="DG101" s="137"/>
      <c r="DH101" s="137"/>
      <c r="DI101" s="137"/>
      <c r="DJ101" s="137"/>
      <c r="DK101" s="137"/>
      <c r="DL101" s="137"/>
      <c r="DM101" s="137"/>
      <c r="DN101" s="137"/>
      <c r="DO101" s="137"/>
      <c r="DP101" s="137"/>
      <c r="DQ101" s="137"/>
      <c r="DR101" s="137"/>
      <c r="DS101" s="137"/>
      <c r="DT101" s="137"/>
      <c r="DU101" s="137"/>
      <c r="DV101" s="137"/>
      <c r="DW101" s="137"/>
      <c r="DX101" s="137"/>
    </row>
    <row r="102" spans="1:128" s="112" customFormat="1" ht="14.25" customHeight="1" x14ac:dyDescent="0.3">
      <c r="B102" s="429" t="s">
        <v>202</v>
      </c>
      <c r="C102" s="429"/>
      <c r="D102" s="429"/>
      <c r="E102" s="429"/>
      <c r="F102" s="429"/>
      <c r="G102" s="429"/>
      <c r="H102" s="429"/>
      <c r="I102" s="429"/>
      <c r="J102" s="429"/>
      <c r="K102" s="429"/>
      <c r="L102" s="429"/>
      <c r="M102" s="429"/>
      <c r="N102" s="429"/>
      <c r="O102" s="429"/>
      <c r="P102" s="429"/>
      <c r="Q102" s="429"/>
      <c r="R102" s="429"/>
      <c r="S102" s="429"/>
      <c r="T102" s="429"/>
      <c r="U102" s="429"/>
      <c r="V102" s="429"/>
      <c r="W102" s="429"/>
      <c r="X102" s="429" t="s">
        <v>191</v>
      </c>
      <c r="Y102" s="429"/>
      <c r="Z102" s="429"/>
      <c r="AA102" s="151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37"/>
      <c r="CM102" s="137"/>
      <c r="CN102" s="137"/>
      <c r="CO102" s="137"/>
      <c r="CP102" s="137"/>
      <c r="CQ102" s="137"/>
      <c r="CR102" s="137"/>
      <c r="CS102" s="137"/>
      <c r="CT102" s="137"/>
      <c r="CU102" s="137"/>
      <c r="CV102" s="137"/>
      <c r="CW102" s="137"/>
      <c r="CX102" s="137"/>
      <c r="CY102" s="137"/>
      <c r="CZ102" s="137"/>
      <c r="DA102" s="137"/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/>
      <c r="DR102" s="137"/>
      <c r="DS102" s="137"/>
      <c r="DT102" s="137"/>
      <c r="DU102" s="137"/>
      <c r="DV102" s="137"/>
      <c r="DW102" s="137"/>
      <c r="DX102" s="137"/>
    </row>
    <row r="103" spans="1:128" s="112" customFormat="1" ht="9.75" customHeight="1" x14ac:dyDescent="0.3">
      <c r="B103" s="429"/>
      <c r="C103" s="429"/>
      <c r="D103" s="429"/>
      <c r="E103" s="429"/>
      <c r="F103" s="429"/>
      <c r="G103" s="429"/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29"/>
      <c r="T103" s="429"/>
      <c r="U103" s="429"/>
      <c r="V103" s="429"/>
      <c r="W103" s="429"/>
      <c r="X103" s="429"/>
      <c r="Y103" s="429"/>
      <c r="Z103" s="429"/>
      <c r="AA103" s="151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7"/>
      <c r="BR103" s="137"/>
      <c r="BS103" s="137"/>
      <c r="BT103" s="137"/>
      <c r="BU103" s="137"/>
      <c r="BV103" s="137"/>
      <c r="BW103" s="137"/>
      <c r="BX103" s="137"/>
      <c r="BY103" s="137"/>
      <c r="BZ103" s="137"/>
      <c r="CA103" s="137"/>
      <c r="CB103" s="137"/>
      <c r="CC103" s="137"/>
      <c r="CD103" s="137"/>
      <c r="CE103" s="137"/>
      <c r="CF103" s="137"/>
      <c r="CG103" s="137"/>
      <c r="CH103" s="137"/>
      <c r="CI103" s="137"/>
      <c r="CJ103" s="137"/>
      <c r="CK103" s="137"/>
      <c r="CL103" s="137"/>
      <c r="CM103" s="137"/>
      <c r="CN103" s="137"/>
      <c r="CO103" s="137"/>
      <c r="CP103" s="137"/>
      <c r="CQ103" s="137"/>
      <c r="CR103" s="137"/>
      <c r="CS103" s="137"/>
      <c r="CT103" s="137"/>
      <c r="CU103" s="137"/>
      <c r="CV103" s="137"/>
      <c r="CW103" s="137"/>
      <c r="CX103" s="137"/>
      <c r="CY103" s="137"/>
      <c r="CZ103" s="137"/>
      <c r="DA103" s="137"/>
      <c r="DB103" s="137"/>
      <c r="DC103" s="137"/>
      <c r="DD103" s="137"/>
      <c r="DE103" s="137"/>
      <c r="DF103" s="137"/>
      <c r="DG103" s="137"/>
      <c r="DH103" s="137"/>
      <c r="DI103" s="137"/>
      <c r="DJ103" s="137"/>
      <c r="DK103" s="137"/>
      <c r="DL103" s="137"/>
      <c r="DM103" s="137"/>
      <c r="DN103" s="137"/>
      <c r="DO103" s="137"/>
      <c r="DP103" s="137"/>
      <c r="DQ103" s="137"/>
      <c r="DR103" s="137"/>
      <c r="DS103" s="137"/>
      <c r="DT103" s="137"/>
      <c r="DU103" s="137"/>
      <c r="DV103" s="137"/>
      <c r="DW103" s="137"/>
      <c r="DX103" s="137"/>
    </row>
    <row r="104" spans="1:128" s="112" customFormat="1" ht="8.25" customHeight="1" x14ac:dyDescent="0.3">
      <c r="B104" s="429"/>
      <c r="C104" s="429"/>
      <c r="D104" s="429"/>
      <c r="E104" s="429"/>
      <c r="F104" s="429"/>
      <c r="G104" s="429"/>
      <c r="H104" s="429"/>
      <c r="I104" s="429"/>
      <c r="J104" s="429"/>
      <c r="K104" s="429"/>
      <c r="L104" s="429"/>
      <c r="M104" s="429"/>
      <c r="N104" s="429"/>
      <c r="O104" s="429"/>
      <c r="P104" s="429"/>
      <c r="Q104" s="429"/>
      <c r="R104" s="429"/>
      <c r="S104" s="429"/>
      <c r="T104" s="429"/>
      <c r="U104" s="429"/>
      <c r="V104" s="429"/>
      <c r="W104" s="429"/>
      <c r="X104" s="429"/>
      <c r="Y104" s="429"/>
      <c r="Z104" s="429"/>
      <c r="AA104" s="151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7"/>
      <c r="BR104" s="137"/>
      <c r="BS104" s="137"/>
      <c r="BT104" s="137"/>
      <c r="BU104" s="137"/>
      <c r="BV104" s="137"/>
      <c r="BW104" s="137"/>
      <c r="BX104" s="137"/>
      <c r="BY104" s="137"/>
      <c r="BZ104" s="137"/>
      <c r="CA104" s="137"/>
      <c r="CB104" s="137"/>
      <c r="CC104" s="137"/>
      <c r="CD104" s="137"/>
      <c r="CE104" s="137"/>
      <c r="CF104" s="137"/>
      <c r="CG104" s="137"/>
      <c r="CH104" s="137"/>
      <c r="CI104" s="137"/>
      <c r="CJ104" s="137"/>
      <c r="CK104" s="137"/>
      <c r="CL104" s="137"/>
      <c r="CM104" s="137"/>
      <c r="CN104" s="137"/>
      <c r="CO104" s="137"/>
      <c r="CP104" s="137"/>
      <c r="CQ104" s="137"/>
      <c r="CR104" s="137"/>
      <c r="CS104" s="137"/>
      <c r="CT104" s="137"/>
      <c r="CU104" s="137"/>
      <c r="CV104" s="137"/>
      <c r="CW104" s="137"/>
      <c r="CX104" s="137"/>
      <c r="CY104" s="137"/>
      <c r="CZ104" s="137"/>
      <c r="DA104" s="137"/>
      <c r="DB104" s="137"/>
      <c r="DC104" s="137"/>
      <c r="DD104" s="137"/>
      <c r="DE104" s="137"/>
      <c r="DF104" s="137"/>
      <c r="DG104" s="137"/>
      <c r="DH104" s="137"/>
      <c r="DI104" s="137"/>
      <c r="DJ104" s="137"/>
      <c r="DK104" s="137"/>
      <c r="DL104" s="137"/>
      <c r="DM104" s="137"/>
      <c r="DN104" s="137"/>
      <c r="DO104" s="137"/>
      <c r="DP104" s="137"/>
      <c r="DQ104" s="137"/>
      <c r="DR104" s="137"/>
      <c r="DS104" s="137"/>
      <c r="DT104" s="137"/>
      <c r="DU104" s="137"/>
      <c r="DV104" s="137"/>
      <c r="DW104" s="137"/>
      <c r="DX104" s="137"/>
    </row>
    <row r="105" spans="1:128" s="112" customFormat="1" ht="15" customHeight="1" x14ac:dyDescent="0.3">
      <c r="B105" s="157" t="s">
        <v>177</v>
      </c>
      <c r="C105" s="427" t="s">
        <v>281</v>
      </c>
      <c r="D105" s="427"/>
      <c r="E105" s="427"/>
      <c r="F105" s="427"/>
      <c r="G105" s="427"/>
      <c r="H105" s="427"/>
      <c r="I105" s="427"/>
      <c r="J105" s="427"/>
      <c r="K105" s="427"/>
      <c r="L105" s="427"/>
      <c r="M105" s="427"/>
      <c r="N105" s="427"/>
      <c r="O105" s="427"/>
      <c r="P105" s="427"/>
      <c r="Q105" s="427"/>
      <c r="R105" s="427"/>
      <c r="S105" s="427"/>
      <c r="T105" s="427"/>
      <c r="U105" s="427"/>
      <c r="V105" s="427"/>
      <c r="W105" s="427"/>
      <c r="X105" s="437" t="s">
        <v>88</v>
      </c>
      <c r="Y105" s="437"/>
      <c r="Z105" s="437"/>
      <c r="AA105" s="151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7"/>
      <c r="BR105" s="137"/>
      <c r="BS105" s="137"/>
      <c r="BT105" s="137"/>
      <c r="BU105" s="137"/>
      <c r="BV105" s="137"/>
      <c r="BW105" s="137"/>
      <c r="BX105" s="137"/>
      <c r="BY105" s="137"/>
      <c r="BZ105" s="137"/>
      <c r="CA105" s="137"/>
      <c r="CB105" s="137"/>
      <c r="CC105" s="137"/>
      <c r="CD105" s="137"/>
      <c r="CE105" s="137"/>
      <c r="CF105" s="137"/>
      <c r="CG105" s="137"/>
      <c r="CH105" s="137"/>
      <c r="CI105" s="137"/>
      <c r="CJ105" s="137"/>
      <c r="CK105" s="137"/>
      <c r="CL105" s="137"/>
      <c r="CM105" s="137"/>
      <c r="CN105" s="137"/>
      <c r="CO105" s="137"/>
      <c r="CP105" s="137"/>
      <c r="CQ105" s="137"/>
      <c r="CR105" s="137"/>
      <c r="CS105" s="137"/>
      <c r="CT105" s="137"/>
      <c r="CU105" s="137"/>
      <c r="CV105" s="137"/>
      <c r="CW105" s="137"/>
      <c r="CX105" s="137"/>
      <c r="CY105" s="137"/>
      <c r="CZ105" s="137"/>
      <c r="DA105" s="137"/>
      <c r="DB105" s="137"/>
      <c r="DC105" s="137"/>
      <c r="DD105" s="137"/>
      <c r="DE105" s="137"/>
      <c r="DF105" s="137"/>
      <c r="DG105" s="137"/>
      <c r="DH105" s="137"/>
      <c r="DI105" s="137"/>
      <c r="DJ105" s="137"/>
      <c r="DK105" s="137"/>
      <c r="DL105" s="137"/>
      <c r="DM105" s="137"/>
      <c r="DN105" s="137"/>
      <c r="DO105" s="137"/>
      <c r="DP105" s="137"/>
      <c r="DQ105" s="137"/>
      <c r="DR105" s="137"/>
      <c r="DS105" s="137"/>
      <c r="DT105" s="137"/>
      <c r="DU105" s="137"/>
      <c r="DV105" s="137"/>
      <c r="DW105" s="137"/>
      <c r="DX105" s="137"/>
    </row>
    <row r="106" spans="1:128" s="112" customFormat="1" ht="15" customHeight="1" x14ac:dyDescent="0.3">
      <c r="B106" s="157" t="s">
        <v>178</v>
      </c>
      <c r="C106" s="427"/>
      <c r="D106" s="427"/>
      <c r="E106" s="427"/>
      <c r="F106" s="427"/>
      <c r="G106" s="427"/>
      <c r="H106" s="427"/>
      <c r="I106" s="427"/>
      <c r="J106" s="427"/>
      <c r="K106" s="427"/>
      <c r="L106" s="427"/>
      <c r="M106" s="427"/>
      <c r="N106" s="427"/>
      <c r="O106" s="427"/>
      <c r="P106" s="427"/>
      <c r="Q106" s="427"/>
      <c r="R106" s="427"/>
      <c r="S106" s="427"/>
      <c r="T106" s="427"/>
      <c r="U106" s="427"/>
      <c r="V106" s="427"/>
      <c r="W106" s="427"/>
      <c r="X106" s="437"/>
      <c r="Y106" s="437"/>
      <c r="Z106" s="437"/>
      <c r="AA106" s="151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/>
      <c r="CC106" s="137"/>
      <c r="CD106" s="137"/>
      <c r="CE106" s="137"/>
      <c r="CF106" s="137"/>
      <c r="CG106" s="137"/>
      <c r="CH106" s="137"/>
      <c r="CI106" s="137"/>
      <c r="CJ106" s="137"/>
      <c r="CK106" s="137"/>
      <c r="CL106" s="137"/>
      <c r="CM106" s="137"/>
      <c r="CN106" s="137"/>
      <c r="CO106" s="137"/>
      <c r="CP106" s="137"/>
      <c r="CQ106" s="137"/>
      <c r="CR106" s="137"/>
      <c r="CS106" s="137"/>
      <c r="CT106" s="137"/>
      <c r="CU106" s="137"/>
      <c r="CV106" s="137"/>
      <c r="CW106" s="137"/>
      <c r="CX106" s="137"/>
      <c r="CY106" s="137"/>
      <c r="CZ106" s="137"/>
      <c r="DA106" s="137"/>
      <c r="DB106" s="137"/>
      <c r="DC106" s="137"/>
      <c r="DD106" s="137"/>
      <c r="DE106" s="137"/>
      <c r="DF106" s="137"/>
      <c r="DG106" s="137"/>
      <c r="DH106" s="137"/>
      <c r="DI106" s="137"/>
      <c r="DJ106" s="137"/>
      <c r="DK106" s="137"/>
      <c r="DL106" s="137"/>
      <c r="DM106" s="137"/>
      <c r="DN106" s="137"/>
      <c r="DO106" s="137"/>
      <c r="DP106" s="137"/>
      <c r="DQ106" s="137"/>
      <c r="DR106" s="137"/>
      <c r="DS106" s="137"/>
      <c r="DT106" s="137"/>
      <c r="DU106" s="137"/>
      <c r="DV106" s="137"/>
      <c r="DW106" s="137"/>
      <c r="DX106" s="137"/>
    </row>
    <row r="107" spans="1:128" s="112" customFormat="1" ht="15" customHeight="1" x14ac:dyDescent="0.3">
      <c r="B107" s="157" t="s">
        <v>179</v>
      </c>
      <c r="C107" s="427"/>
      <c r="D107" s="427"/>
      <c r="E107" s="427"/>
      <c r="F107" s="427"/>
      <c r="G107" s="427"/>
      <c r="H107" s="427"/>
      <c r="I107" s="427"/>
      <c r="J107" s="427"/>
      <c r="K107" s="427"/>
      <c r="L107" s="427"/>
      <c r="M107" s="427"/>
      <c r="N107" s="427"/>
      <c r="O107" s="427"/>
      <c r="P107" s="427"/>
      <c r="Q107" s="427"/>
      <c r="R107" s="427"/>
      <c r="S107" s="427"/>
      <c r="T107" s="427"/>
      <c r="U107" s="427"/>
      <c r="V107" s="427"/>
      <c r="W107" s="427"/>
      <c r="X107" s="437"/>
      <c r="Y107" s="437"/>
      <c r="Z107" s="437"/>
      <c r="AA107" s="151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37"/>
      <c r="CO107" s="137"/>
      <c r="CP107" s="137"/>
      <c r="CQ107" s="137"/>
      <c r="CR107" s="137"/>
      <c r="CS107" s="137"/>
      <c r="CT107" s="137"/>
      <c r="CU107" s="137"/>
      <c r="CV107" s="137"/>
      <c r="CW107" s="137"/>
      <c r="CX107" s="137"/>
      <c r="CY107" s="137"/>
      <c r="CZ107" s="137"/>
      <c r="DA107" s="137"/>
      <c r="DB107" s="137"/>
      <c r="DC107" s="137"/>
      <c r="DD107" s="137"/>
      <c r="DE107" s="137"/>
      <c r="DF107" s="137"/>
      <c r="DG107" s="137"/>
      <c r="DH107" s="137"/>
      <c r="DI107" s="137"/>
      <c r="DJ107" s="137"/>
      <c r="DK107" s="137"/>
      <c r="DL107" s="137"/>
      <c r="DM107" s="137"/>
      <c r="DN107" s="137"/>
      <c r="DO107" s="137"/>
      <c r="DP107" s="137"/>
      <c r="DQ107" s="137"/>
      <c r="DR107" s="137"/>
      <c r="DS107" s="137"/>
      <c r="DT107" s="137"/>
      <c r="DU107" s="137"/>
      <c r="DV107" s="137"/>
      <c r="DW107" s="137"/>
      <c r="DX107" s="137"/>
    </row>
    <row r="108" spans="1:128" s="112" customFormat="1" ht="3" customHeight="1" x14ac:dyDescent="0.3">
      <c r="N108" s="115"/>
      <c r="O108" s="115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29"/>
      <c r="AB108" s="137"/>
      <c r="AC108" s="137" t="s">
        <v>196</v>
      </c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/>
      <c r="CC108" s="137"/>
      <c r="CD108" s="137"/>
      <c r="CE108" s="137"/>
      <c r="CF108" s="137"/>
      <c r="CG108" s="137"/>
      <c r="CH108" s="137"/>
      <c r="CI108" s="137"/>
      <c r="CJ108" s="137"/>
      <c r="CK108" s="137"/>
      <c r="CL108" s="137"/>
      <c r="CM108" s="137"/>
      <c r="CN108" s="137"/>
      <c r="CO108" s="137"/>
      <c r="CP108" s="137"/>
      <c r="CQ108" s="137"/>
      <c r="CR108" s="137"/>
      <c r="CS108" s="137"/>
      <c r="CT108" s="137"/>
      <c r="CU108" s="137"/>
      <c r="CV108" s="137"/>
      <c r="CW108" s="137"/>
      <c r="CX108" s="137"/>
      <c r="CY108" s="137"/>
      <c r="CZ108" s="137"/>
      <c r="DA108" s="137"/>
      <c r="DB108" s="137"/>
      <c r="DC108" s="137"/>
      <c r="DD108" s="137"/>
      <c r="DE108" s="137"/>
      <c r="DF108" s="137"/>
      <c r="DG108" s="137"/>
      <c r="DH108" s="137"/>
      <c r="DI108" s="137"/>
      <c r="DJ108" s="137"/>
      <c r="DK108" s="137"/>
      <c r="DL108" s="137"/>
      <c r="DM108" s="137"/>
      <c r="DN108" s="137"/>
      <c r="DO108" s="137"/>
      <c r="DP108" s="137"/>
      <c r="DQ108" s="137"/>
      <c r="DR108" s="137"/>
      <c r="DS108" s="137"/>
      <c r="DT108" s="137"/>
      <c r="DU108" s="137"/>
      <c r="DV108" s="137"/>
      <c r="DW108" s="137"/>
      <c r="DX108" s="137"/>
    </row>
    <row r="109" spans="1:128" s="112" customFormat="1" ht="21" customHeight="1" x14ac:dyDescent="0.3">
      <c r="B109" s="429" t="s">
        <v>203</v>
      </c>
      <c r="C109" s="429"/>
      <c r="D109" s="429"/>
      <c r="E109" s="429"/>
      <c r="F109" s="429"/>
      <c r="G109" s="429"/>
      <c r="H109" s="429"/>
      <c r="I109" s="429"/>
      <c r="J109" s="429"/>
      <c r="K109" s="429"/>
      <c r="L109" s="429" t="s">
        <v>191</v>
      </c>
      <c r="M109" s="429"/>
      <c r="N109" s="429" t="s">
        <v>204</v>
      </c>
      <c r="O109" s="429" t="s">
        <v>205</v>
      </c>
      <c r="P109" s="429"/>
      <c r="Q109" s="429"/>
      <c r="R109" s="429"/>
      <c r="S109" s="429"/>
      <c r="T109" s="429"/>
      <c r="U109" s="429"/>
      <c r="V109" s="429"/>
      <c r="W109" s="429"/>
      <c r="X109" s="429" t="s">
        <v>191</v>
      </c>
      <c r="Y109" s="429"/>
      <c r="Z109" s="429" t="s">
        <v>204</v>
      </c>
      <c r="AA109" s="147" t="e">
        <f>COUNTIF([1]Sheet1!K2:K28,I16)</f>
        <v>#VALUE!</v>
      </c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/>
      <c r="CJ109" s="137"/>
      <c r="CK109" s="137"/>
      <c r="CL109" s="137"/>
      <c r="CM109" s="137"/>
      <c r="CN109" s="137"/>
      <c r="CO109" s="137"/>
      <c r="CP109" s="137"/>
      <c r="CQ109" s="137"/>
      <c r="CR109" s="137"/>
      <c r="CS109" s="137"/>
      <c r="CT109" s="137"/>
      <c r="CU109" s="137"/>
      <c r="CV109" s="137"/>
      <c r="CW109" s="137"/>
      <c r="CX109" s="137"/>
      <c r="CY109" s="137"/>
      <c r="CZ109" s="137"/>
      <c r="DA109" s="137"/>
      <c r="DB109" s="137"/>
      <c r="DC109" s="137"/>
      <c r="DD109" s="137"/>
      <c r="DE109" s="137"/>
      <c r="DF109" s="137"/>
      <c r="DG109" s="137"/>
      <c r="DH109" s="137"/>
      <c r="DI109" s="137"/>
      <c r="DJ109" s="137"/>
      <c r="DK109" s="137"/>
      <c r="DL109" s="137"/>
      <c r="DM109" s="137"/>
      <c r="DN109" s="137"/>
      <c r="DO109" s="137"/>
      <c r="DP109" s="137"/>
      <c r="DQ109" s="137"/>
      <c r="DR109" s="137"/>
      <c r="DS109" s="137"/>
      <c r="DT109" s="137"/>
      <c r="DU109" s="137"/>
      <c r="DV109" s="137"/>
      <c r="DW109" s="137"/>
      <c r="DX109" s="137"/>
    </row>
    <row r="110" spans="1:128" s="112" customFormat="1" ht="12" customHeight="1" x14ac:dyDescent="0.3">
      <c r="A110" s="130">
        <v>0</v>
      </c>
      <c r="B110" s="429"/>
      <c r="C110" s="429"/>
      <c r="D110" s="429"/>
      <c r="E110" s="429"/>
      <c r="F110" s="429"/>
      <c r="G110" s="429"/>
      <c r="H110" s="429"/>
      <c r="I110" s="429"/>
      <c r="J110" s="429"/>
      <c r="K110" s="429"/>
      <c r="L110" s="429"/>
      <c r="M110" s="429"/>
      <c r="N110" s="429"/>
      <c r="O110" s="429"/>
      <c r="P110" s="429"/>
      <c r="Q110" s="429"/>
      <c r="R110" s="429"/>
      <c r="S110" s="429"/>
      <c r="T110" s="429"/>
      <c r="U110" s="429"/>
      <c r="V110" s="429"/>
      <c r="W110" s="429"/>
      <c r="X110" s="429"/>
      <c r="Y110" s="429"/>
      <c r="Z110" s="429"/>
      <c r="AA110" s="129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/>
      <c r="CC110" s="137"/>
      <c r="CD110" s="137"/>
      <c r="CE110" s="137"/>
      <c r="CF110" s="137"/>
      <c r="CG110" s="137"/>
      <c r="CH110" s="137"/>
      <c r="CI110" s="137"/>
      <c r="CJ110" s="137"/>
      <c r="CK110" s="137"/>
      <c r="CL110" s="137"/>
      <c r="CM110" s="137"/>
      <c r="CN110" s="137"/>
      <c r="CO110" s="137"/>
      <c r="CP110" s="137"/>
      <c r="CQ110" s="137"/>
      <c r="CR110" s="137"/>
      <c r="CS110" s="137"/>
      <c r="CT110" s="137"/>
      <c r="CU110" s="137"/>
      <c r="CV110" s="137"/>
      <c r="CW110" s="137"/>
      <c r="CX110" s="137"/>
      <c r="CY110" s="137"/>
      <c r="CZ110" s="137"/>
      <c r="DA110" s="137"/>
      <c r="DB110" s="137"/>
      <c r="DC110" s="137"/>
      <c r="DD110" s="137"/>
      <c r="DE110" s="137"/>
      <c r="DF110" s="137"/>
      <c r="DG110" s="137"/>
      <c r="DH110" s="137"/>
      <c r="DI110" s="137"/>
      <c r="DJ110" s="137"/>
      <c r="DK110" s="137"/>
      <c r="DL110" s="137"/>
      <c r="DM110" s="137"/>
      <c r="DN110" s="137"/>
      <c r="DO110" s="137"/>
      <c r="DP110" s="137"/>
      <c r="DQ110" s="137"/>
      <c r="DR110" s="137"/>
      <c r="DS110" s="137"/>
      <c r="DT110" s="137"/>
      <c r="DU110" s="137"/>
      <c r="DV110" s="137"/>
      <c r="DW110" s="137"/>
      <c r="DX110" s="137"/>
    </row>
    <row r="111" spans="1:128" s="112" customFormat="1" ht="6" customHeight="1" x14ac:dyDescent="0.3">
      <c r="A111" s="130"/>
      <c r="B111" s="429"/>
      <c r="C111" s="429"/>
      <c r="D111" s="429"/>
      <c r="E111" s="429"/>
      <c r="F111" s="429"/>
      <c r="G111" s="429"/>
      <c r="H111" s="429"/>
      <c r="I111" s="429"/>
      <c r="J111" s="429"/>
      <c r="K111" s="429"/>
      <c r="L111" s="429"/>
      <c r="M111" s="429"/>
      <c r="N111" s="429"/>
      <c r="O111" s="429"/>
      <c r="P111" s="429"/>
      <c r="Q111" s="429"/>
      <c r="R111" s="429"/>
      <c r="S111" s="429"/>
      <c r="T111" s="429"/>
      <c r="U111" s="429"/>
      <c r="V111" s="429"/>
      <c r="W111" s="429"/>
      <c r="X111" s="429"/>
      <c r="Y111" s="429"/>
      <c r="Z111" s="429"/>
      <c r="AA111" s="129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37"/>
      <c r="CM111" s="137"/>
      <c r="CN111" s="137"/>
      <c r="CO111" s="137"/>
      <c r="CP111" s="137"/>
      <c r="CQ111" s="137"/>
      <c r="CR111" s="137"/>
      <c r="CS111" s="137"/>
      <c r="CT111" s="137"/>
      <c r="CU111" s="137"/>
      <c r="CV111" s="137"/>
      <c r="CW111" s="137"/>
      <c r="CX111" s="137"/>
      <c r="CY111" s="137"/>
      <c r="CZ111" s="137"/>
      <c r="DA111" s="137"/>
      <c r="DB111" s="137"/>
      <c r="DC111" s="137"/>
      <c r="DD111" s="137"/>
      <c r="DE111" s="137"/>
      <c r="DF111" s="137"/>
      <c r="DG111" s="137"/>
      <c r="DH111" s="137"/>
      <c r="DI111" s="137"/>
      <c r="DJ111" s="137"/>
      <c r="DK111" s="137"/>
      <c r="DL111" s="137"/>
      <c r="DM111" s="137"/>
      <c r="DN111" s="137"/>
      <c r="DO111" s="137"/>
      <c r="DP111" s="137"/>
      <c r="DQ111" s="137"/>
      <c r="DR111" s="137"/>
      <c r="DS111" s="137"/>
      <c r="DT111" s="137"/>
      <c r="DU111" s="137"/>
      <c r="DV111" s="137"/>
      <c r="DW111" s="137"/>
      <c r="DX111" s="137"/>
    </row>
    <row r="112" spans="1:128" s="112" customFormat="1" ht="27.75" customHeight="1" x14ac:dyDescent="0.3">
      <c r="A112" s="130">
        <f>A110+1</f>
        <v>1</v>
      </c>
      <c r="B112" s="433" t="s">
        <v>330</v>
      </c>
      <c r="C112" s="433"/>
      <c r="D112" s="433"/>
      <c r="E112" s="433"/>
      <c r="F112" s="433"/>
      <c r="G112" s="433"/>
      <c r="H112" s="433"/>
      <c r="I112" s="433"/>
      <c r="J112" s="433"/>
      <c r="K112" s="433"/>
      <c r="L112" s="453" t="s">
        <v>87</v>
      </c>
      <c r="M112" s="453"/>
      <c r="N112" s="161" t="str">
        <f>IFERROR(VLOOKUP([1]Sheet1!O2,[1]Sheet1!P:R,3,FALSE),"")</f>
        <v>Aplicación básica</v>
      </c>
      <c r="O112" s="433" t="s">
        <v>333</v>
      </c>
      <c r="P112" s="433"/>
      <c r="Q112" s="433"/>
      <c r="R112" s="433"/>
      <c r="S112" s="433"/>
      <c r="T112" s="433"/>
      <c r="U112" s="433"/>
      <c r="V112" s="433"/>
      <c r="W112" s="433"/>
      <c r="X112" s="453" t="str">
        <f>IFERROR(VLOOKUP([1]Sheet1!O5,[1]Sheet1!P:R,2,FALSE),"")</f>
        <v>Excluyente</v>
      </c>
      <c r="Y112" s="453"/>
      <c r="Z112" s="161" t="str">
        <f>IFERROR(VLOOKUP([1]Sheet1!O5,[1]Sheet1!P:R,3,FALSE),"")</f>
        <v>Aplicación avanzada</v>
      </c>
      <c r="AA112" s="129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/>
      <c r="CC112" s="137"/>
      <c r="CD112" s="137"/>
      <c r="CE112" s="137"/>
      <c r="CF112" s="137"/>
      <c r="CG112" s="137"/>
      <c r="CH112" s="137"/>
      <c r="CI112" s="137"/>
      <c r="CJ112" s="137"/>
      <c r="CK112" s="137"/>
      <c r="CL112" s="137"/>
      <c r="CM112" s="137"/>
      <c r="CN112" s="137"/>
      <c r="CO112" s="137"/>
      <c r="CP112" s="137"/>
      <c r="CQ112" s="137"/>
      <c r="CR112" s="137"/>
      <c r="CS112" s="137"/>
      <c r="CT112" s="137"/>
      <c r="CU112" s="137"/>
      <c r="CV112" s="137"/>
      <c r="CW112" s="137"/>
      <c r="CX112" s="137"/>
      <c r="CY112" s="137"/>
      <c r="CZ112" s="137"/>
      <c r="DA112" s="137"/>
      <c r="DB112" s="137"/>
      <c r="DC112" s="137"/>
      <c r="DD112" s="137"/>
      <c r="DE112" s="137"/>
      <c r="DF112" s="137"/>
      <c r="DG112" s="137"/>
      <c r="DH112" s="137"/>
      <c r="DI112" s="137"/>
      <c r="DJ112" s="137"/>
      <c r="DK112" s="137"/>
      <c r="DL112" s="137"/>
      <c r="DM112" s="137"/>
      <c r="DN112" s="137"/>
      <c r="DO112" s="137"/>
      <c r="DP112" s="137"/>
      <c r="DQ112" s="137"/>
      <c r="DR112" s="137"/>
      <c r="DS112" s="137"/>
      <c r="DT112" s="137"/>
      <c r="DU112" s="137"/>
      <c r="DV112" s="137"/>
      <c r="DW112" s="137"/>
      <c r="DX112" s="137"/>
    </row>
    <row r="113" spans="1:128" s="120" customFormat="1" ht="27.75" customHeight="1" x14ac:dyDescent="0.3">
      <c r="A113" s="130">
        <f t="shared" ref="A113:A125" si="0">A112+1</f>
        <v>2</v>
      </c>
      <c r="B113" s="433" t="s">
        <v>331</v>
      </c>
      <c r="C113" s="433"/>
      <c r="D113" s="433"/>
      <c r="E113" s="433"/>
      <c r="F113" s="433"/>
      <c r="G113" s="433"/>
      <c r="H113" s="433"/>
      <c r="I113" s="433"/>
      <c r="J113" s="433"/>
      <c r="K113" s="433"/>
      <c r="L113" s="453" t="s">
        <v>88</v>
      </c>
      <c r="M113" s="453"/>
      <c r="N113" s="161" t="str">
        <f>IFERROR(VLOOKUP([1]Sheet1!O3,[1]Sheet1!P:R,3,FALSE),"")</f>
        <v>Aplicación avanzada</v>
      </c>
      <c r="O113" s="433" t="s">
        <v>334</v>
      </c>
      <c r="P113" s="433"/>
      <c r="Q113" s="433"/>
      <c r="R113" s="433"/>
      <c r="S113" s="433"/>
      <c r="T113" s="433"/>
      <c r="U113" s="433"/>
      <c r="V113" s="433"/>
      <c r="W113" s="433"/>
      <c r="X113" s="453" t="str">
        <f>IFERROR(VLOOKUP([1]Sheet1!O6,[1]Sheet1!P:R,2,FALSE),"")</f>
        <v>Excluyente</v>
      </c>
      <c r="Y113" s="453"/>
      <c r="Z113" s="161" t="str">
        <f>IFERROR(VLOOKUP([1]Sheet1!O6,[1]Sheet1!P:R,3,FALSE),"")</f>
        <v>Aplicación avanzada</v>
      </c>
      <c r="AA113" s="129"/>
      <c r="AB113" s="142"/>
      <c r="AC113" s="137"/>
      <c r="AD113" s="142"/>
      <c r="AE113" s="142"/>
      <c r="AF113" s="142"/>
      <c r="AG113" s="142"/>
      <c r="AH113" s="142"/>
      <c r="AI113" s="142"/>
      <c r="AJ113" s="142"/>
      <c r="AK113" s="142"/>
      <c r="AL113" s="142"/>
      <c r="AM113" s="142"/>
      <c r="AN113" s="142"/>
      <c r="AO113" s="142"/>
      <c r="AP113" s="142"/>
      <c r="AQ113" s="142"/>
      <c r="AR113" s="142"/>
      <c r="AS113" s="142"/>
      <c r="AT113" s="142"/>
      <c r="AU113" s="142"/>
      <c r="AV113" s="142"/>
      <c r="AW113" s="142"/>
      <c r="AX113" s="142"/>
      <c r="AY113" s="142"/>
      <c r="AZ113" s="142"/>
      <c r="BA113" s="142"/>
      <c r="BB113" s="142"/>
      <c r="BC113" s="142"/>
      <c r="BD113" s="142"/>
      <c r="BE113" s="142"/>
      <c r="BF113" s="142"/>
      <c r="BG113" s="142"/>
      <c r="BH113" s="142"/>
      <c r="BI113" s="142"/>
      <c r="BJ113" s="142"/>
      <c r="BK113" s="142"/>
      <c r="BL113" s="142"/>
      <c r="BM113" s="142"/>
      <c r="BN113" s="142"/>
      <c r="BO113" s="142"/>
      <c r="BP113" s="142"/>
      <c r="BQ113" s="142"/>
      <c r="BR113" s="142"/>
      <c r="BS113" s="142"/>
      <c r="BT113" s="142"/>
      <c r="BU113" s="142"/>
      <c r="BV113" s="142"/>
      <c r="BW113" s="142"/>
      <c r="BX113" s="142"/>
      <c r="BY113" s="142"/>
      <c r="BZ113" s="142"/>
      <c r="CA113" s="142"/>
      <c r="CB113" s="142"/>
      <c r="CC113" s="142"/>
      <c r="CD113" s="142"/>
      <c r="CE113" s="142"/>
      <c r="CF113" s="142"/>
      <c r="CG113" s="142"/>
      <c r="CH113" s="142"/>
      <c r="CI113" s="142"/>
      <c r="CJ113" s="142"/>
      <c r="CK113" s="142"/>
      <c r="CL113" s="142"/>
      <c r="CM113" s="142"/>
      <c r="CN113" s="142"/>
      <c r="CO113" s="142"/>
      <c r="CP113" s="142"/>
      <c r="CQ113" s="142"/>
      <c r="CR113" s="142"/>
      <c r="CS113" s="142"/>
      <c r="CT113" s="142"/>
      <c r="CU113" s="142"/>
      <c r="CV113" s="142"/>
      <c r="CW113" s="142"/>
      <c r="CX113" s="142"/>
      <c r="CY113" s="142"/>
      <c r="CZ113" s="142"/>
      <c r="DA113" s="142"/>
      <c r="DB113" s="142"/>
      <c r="DC113" s="142"/>
      <c r="DD113" s="142"/>
      <c r="DE113" s="142"/>
      <c r="DF113" s="142"/>
      <c r="DG113" s="142"/>
      <c r="DH113" s="142"/>
      <c r="DI113" s="142"/>
      <c r="DJ113" s="142"/>
      <c r="DK113" s="142"/>
      <c r="DL113" s="142"/>
      <c r="DM113" s="142"/>
      <c r="DN113" s="142"/>
      <c r="DO113" s="142"/>
      <c r="DP113" s="142"/>
      <c r="DQ113" s="142"/>
      <c r="DR113" s="142"/>
      <c r="DS113" s="142"/>
      <c r="DT113" s="142"/>
      <c r="DU113" s="142"/>
      <c r="DV113" s="142"/>
      <c r="DW113" s="142"/>
      <c r="DX113" s="142"/>
    </row>
    <row r="114" spans="1:128" s="112" customFormat="1" ht="27.75" customHeight="1" x14ac:dyDescent="0.3">
      <c r="A114" s="130">
        <f t="shared" si="0"/>
        <v>3</v>
      </c>
      <c r="B114" s="433" t="s">
        <v>332</v>
      </c>
      <c r="C114" s="433"/>
      <c r="D114" s="433"/>
      <c r="E114" s="433"/>
      <c r="F114" s="433"/>
      <c r="G114" s="433"/>
      <c r="H114" s="433"/>
      <c r="I114" s="433"/>
      <c r="J114" s="433"/>
      <c r="K114" s="433"/>
      <c r="L114" s="453" t="s">
        <v>87</v>
      </c>
      <c r="M114" s="453"/>
      <c r="N114" s="161" t="str">
        <f>IFERROR(VLOOKUP([1]Sheet1!O4,[1]Sheet1!P:R,3,FALSE),"")</f>
        <v>Aplicación básica</v>
      </c>
      <c r="O114" s="433"/>
      <c r="P114" s="433"/>
      <c r="Q114" s="433"/>
      <c r="R114" s="433"/>
      <c r="S114" s="433"/>
      <c r="T114" s="433"/>
      <c r="U114" s="433"/>
      <c r="V114" s="433"/>
      <c r="W114" s="433"/>
      <c r="X114" s="453"/>
      <c r="Y114" s="453"/>
      <c r="Z114" s="161"/>
      <c r="AA114" s="129"/>
      <c r="AB114" s="140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37"/>
      <c r="BB114" s="137"/>
      <c r="BC114" s="137"/>
      <c r="BD114" s="137"/>
      <c r="BE114" s="137"/>
      <c r="BF114" s="137"/>
      <c r="BG114" s="137"/>
      <c r="BH114" s="137"/>
      <c r="BI114" s="137"/>
      <c r="BJ114" s="137"/>
      <c r="BK114" s="137"/>
      <c r="BL114" s="137"/>
      <c r="BM114" s="137"/>
      <c r="BN114" s="137"/>
      <c r="BO114" s="137"/>
      <c r="BP114" s="137"/>
      <c r="BQ114" s="137"/>
      <c r="BR114" s="137"/>
      <c r="BS114" s="137"/>
      <c r="BT114" s="137"/>
      <c r="BU114" s="137"/>
      <c r="BV114" s="137"/>
      <c r="BW114" s="137"/>
      <c r="BX114" s="137"/>
      <c r="BY114" s="137"/>
      <c r="BZ114" s="137"/>
      <c r="CA114" s="137"/>
      <c r="CB114" s="137"/>
      <c r="CC114" s="137"/>
      <c r="CD114" s="137"/>
      <c r="CE114" s="137"/>
      <c r="CF114" s="137"/>
      <c r="CG114" s="137"/>
      <c r="CH114" s="137"/>
      <c r="CI114" s="137"/>
      <c r="CJ114" s="137"/>
      <c r="CK114" s="137"/>
      <c r="CL114" s="137"/>
      <c r="CM114" s="137"/>
      <c r="CN114" s="137"/>
      <c r="CO114" s="137"/>
      <c r="CP114" s="137"/>
      <c r="CQ114" s="137"/>
      <c r="CR114" s="137"/>
      <c r="CS114" s="137"/>
      <c r="CT114" s="137"/>
      <c r="CU114" s="137"/>
      <c r="CV114" s="137"/>
      <c r="CW114" s="137"/>
      <c r="CX114" s="137"/>
      <c r="CY114" s="137"/>
      <c r="CZ114" s="137"/>
      <c r="DA114" s="137"/>
      <c r="DB114" s="137"/>
      <c r="DC114" s="137"/>
      <c r="DD114" s="137"/>
      <c r="DE114" s="137"/>
      <c r="DF114" s="137"/>
      <c r="DG114" s="137"/>
      <c r="DH114" s="137"/>
      <c r="DI114" s="137"/>
      <c r="DJ114" s="137"/>
      <c r="DK114" s="137"/>
      <c r="DL114" s="137"/>
      <c r="DM114" s="137"/>
      <c r="DN114" s="137"/>
      <c r="DO114" s="137"/>
      <c r="DP114" s="137"/>
      <c r="DQ114" s="137"/>
      <c r="DR114" s="137"/>
      <c r="DS114" s="137"/>
      <c r="DT114" s="137"/>
      <c r="DU114" s="137"/>
      <c r="DV114" s="137"/>
      <c r="DW114" s="137"/>
      <c r="DX114" s="137"/>
    </row>
    <row r="115" spans="1:128" s="112" customFormat="1" ht="4.5" customHeight="1" x14ac:dyDescent="0.3">
      <c r="A115" s="130">
        <f t="shared" si="0"/>
        <v>4</v>
      </c>
      <c r="B115" s="452"/>
      <c r="C115" s="452"/>
      <c r="D115" s="452"/>
      <c r="E115" s="452"/>
      <c r="F115" s="452"/>
      <c r="G115" s="452"/>
      <c r="H115" s="452"/>
      <c r="I115" s="452"/>
      <c r="J115" s="452"/>
      <c r="K115" s="452"/>
      <c r="N115" s="110"/>
      <c r="O115" s="115"/>
      <c r="P115" s="134"/>
      <c r="Q115" s="134"/>
      <c r="R115" s="134"/>
      <c r="S115" s="134"/>
      <c r="T115" s="134"/>
      <c r="U115" s="134"/>
      <c r="V115" s="134"/>
      <c r="W115" s="134"/>
      <c r="X115" s="114"/>
      <c r="Y115" s="114"/>
      <c r="Z115" s="114"/>
      <c r="AA115" s="129"/>
      <c r="AB115" s="140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37"/>
      <c r="BB115" s="137"/>
      <c r="BC115" s="137"/>
      <c r="BD115" s="137"/>
      <c r="BE115" s="137"/>
      <c r="BF115" s="137"/>
      <c r="BG115" s="137"/>
      <c r="BH115" s="137"/>
      <c r="BI115" s="137"/>
      <c r="BJ115" s="137"/>
      <c r="BK115" s="137"/>
      <c r="BL115" s="137"/>
      <c r="BM115" s="137"/>
      <c r="BN115" s="137"/>
      <c r="BO115" s="137"/>
      <c r="BP115" s="137"/>
      <c r="BQ115" s="137"/>
      <c r="BR115" s="137"/>
      <c r="BS115" s="137"/>
      <c r="BT115" s="137"/>
      <c r="BU115" s="137"/>
      <c r="BV115" s="137"/>
      <c r="BW115" s="137"/>
      <c r="BX115" s="137"/>
      <c r="BY115" s="137"/>
      <c r="BZ115" s="137"/>
      <c r="CA115" s="137"/>
      <c r="CB115" s="137"/>
      <c r="CC115" s="137"/>
      <c r="CD115" s="137"/>
      <c r="CE115" s="137"/>
      <c r="CF115" s="137"/>
      <c r="CG115" s="137"/>
      <c r="CH115" s="137"/>
      <c r="CI115" s="137"/>
      <c r="CJ115" s="137"/>
      <c r="CK115" s="137"/>
      <c r="CL115" s="137"/>
      <c r="CM115" s="137"/>
      <c r="CN115" s="137"/>
      <c r="CO115" s="137"/>
      <c r="CP115" s="137"/>
      <c r="CQ115" s="137"/>
      <c r="CR115" s="137"/>
      <c r="CS115" s="137"/>
      <c r="CT115" s="137"/>
      <c r="CU115" s="137"/>
      <c r="CV115" s="137"/>
      <c r="CW115" s="137"/>
      <c r="CX115" s="137"/>
      <c r="CY115" s="137"/>
      <c r="CZ115" s="137"/>
      <c r="DA115" s="137"/>
      <c r="DB115" s="137"/>
      <c r="DC115" s="137"/>
      <c r="DD115" s="137"/>
      <c r="DE115" s="137"/>
      <c r="DF115" s="137"/>
      <c r="DG115" s="137"/>
      <c r="DH115" s="137"/>
      <c r="DI115" s="137"/>
      <c r="DJ115" s="137"/>
      <c r="DK115" s="137"/>
      <c r="DL115" s="137"/>
      <c r="DM115" s="137"/>
      <c r="DN115" s="137"/>
      <c r="DO115" s="137"/>
      <c r="DP115" s="137"/>
      <c r="DQ115" s="137"/>
      <c r="DR115" s="137"/>
      <c r="DS115" s="137"/>
      <c r="DT115" s="137"/>
      <c r="DU115" s="137"/>
      <c r="DV115" s="137"/>
      <c r="DW115" s="137"/>
      <c r="DX115" s="137"/>
    </row>
    <row r="116" spans="1:128" s="112" customFormat="1" ht="24.75" customHeight="1" x14ac:dyDescent="0.3">
      <c r="A116" s="130">
        <f t="shared" si="0"/>
        <v>5</v>
      </c>
      <c r="B116" s="429" t="s">
        <v>206</v>
      </c>
      <c r="C116" s="429"/>
      <c r="D116" s="429"/>
      <c r="E116" s="429"/>
      <c r="F116" s="429"/>
      <c r="G116" s="429"/>
      <c r="H116" s="429"/>
      <c r="I116" s="429"/>
      <c r="J116" s="429"/>
      <c r="K116" s="429"/>
      <c r="L116" s="429" t="s">
        <v>191</v>
      </c>
      <c r="M116" s="429"/>
      <c r="N116" s="107" t="s">
        <v>204</v>
      </c>
      <c r="O116" s="429" t="s">
        <v>206</v>
      </c>
      <c r="P116" s="429"/>
      <c r="Q116" s="429"/>
      <c r="R116" s="429"/>
      <c r="S116" s="429"/>
      <c r="T116" s="429"/>
      <c r="U116" s="429"/>
      <c r="V116" s="429"/>
      <c r="W116" s="429"/>
      <c r="X116" s="429" t="s">
        <v>191</v>
      </c>
      <c r="Y116" s="429"/>
      <c r="Z116" s="107" t="s">
        <v>204</v>
      </c>
      <c r="AA116" s="147" t="e">
        <f>COUNTIF([1]Sheet1!K10:K36,[1]EMPLEADO!I24)</f>
        <v>#VALUE!</v>
      </c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  <c r="BP116" s="137"/>
      <c r="BQ116" s="137"/>
      <c r="BR116" s="137"/>
      <c r="BS116" s="137"/>
      <c r="BT116" s="137"/>
      <c r="BU116" s="137"/>
      <c r="BV116" s="137"/>
      <c r="BW116" s="137"/>
      <c r="BX116" s="137"/>
      <c r="BY116" s="137"/>
      <c r="BZ116" s="137"/>
      <c r="CA116" s="137"/>
      <c r="CB116" s="137"/>
      <c r="CC116" s="137"/>
      <c r="CD116" s="137"/>
      <c r="CE116" s="137"/>
      <c r="CF116" s="137"/>
      <c r="CG116" s="137"/>
      <c r="CH116" s="137"/>
      <c r="CI116" s="137"/>
      <c r="CJ116" s="137"/>
      <c r="CK116" s="137"/>
      <c r="CL116" s="137"/>
      <c r="CM116" s="137"/>
      <c r="CN116" s="137"/>
      <c r="CO116" s="137"/>
      <c r="CP116" s="137"/>
      <c r="CQ116" s="137"/>
      <c r="CR116" s="137"/>
      <c r="CS116" s="137"/>
      <c r="CT116" s="137"/>
      <c r="CU116" s="137"/>
      <c r="CV116" s="137"/>
      <c r="CW116" s="137"/>
      <c r="CX116" s="137"/>
      <c r="CY116" s="137"/>
      <c r="CZ116" s="137"/>
      <c r="DA116" s="137"/>
      <c r="DB116" s="137"/>
      <c r="DC116" s="137"/>
      <c r="DD116" s="137"/>
      <c r="DE116" s="137"/>
      <c r="DF116" s="137"/>
      <c r="DG116" s="137"/>
      <c r="DH116" s="137"/>
      <c r="DI116" s="137"/>
      <c r="DJ116" s="137"/>
      <c r="DK116" s="137"/>
      <c r="DL116" s="137"/>
      <c r="DM116" s="137"/>
      <c r="DN116" s="137"/>
      <c r="DO116" s="137"/>
      <c r="DP116" s="137"/>
      <c r="DQ116" s="137"/>
      <c r="DR116" s="137"/>
      <c r="DS116" s="137"/>
      <c r="DT116" s="137"/>
      <c r="DU116" s="137"/>
      <c r="DV116" s="137"/>
      <c r="DW116" s="137"/>
      <c r="DX116" s="137"/>
    </row>
    <row r="117" spans="1:128" s="112" customFormat="1" ht="15" customHeight="1" x14ac:dyDescent="0.3">
      <c r="A117" s="130"/>
      <c r="B117" s="427" t="s">
        <v>207</v>
      </c>
      <c r="C117" s="427"/>
      <c r="D117" s="427"/>
      <c r="E117" s="427"/>
      <c r="F117" s="427"/>
      <c r="G117" s="427"/>
      <c r="H117" s="427"/>
      <c r="I117" s="427"/>
      <c r="J117" s="427"/>
      <c r="K117" s="427"/>
      <c r="L117" s="428" t="s">
        <v>88</v>
      </c>
      <c r="M117" s="428"/>
      <c r="N117" s="162" t="s">
        <v>110</v>
      </c>
      <c r="O117" s="427" t="s">
        <v>300</v>
      </c>
      <c r="P117" s="427"/>
      <c r="Q117" s="427"/>
      <c r="R117" s="427"/>
      <c r="S117" s="427"/>
      <c r="T117" s="427"/>
      <c r="U117" s="427"/>
      <c r="V117" s="427"/>
      <c r="W117" s="427"/>
      <c r="X117" s="428" t="s">
        <v>87</v>
      </c>
      <c r="Y117" s="428"/>
      <c r="Z117" s="162" t="s">
        <v>109</v>
      </c>
      <c r="AA117" s="129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37"/>
      <c r="BB117" s="137"/>
      <c r="BC117" s="137"/>
      <c r="BD117" s="137"/>
      <c r="BE117" s="137"/>
      <c r="BF117" s="137"/>
      <c r="BG117" s="137"/>
      <c r="BH117" s="137"/>
      <c r="BI117" s="137"/>
      <c r="BJ117" s="137"/>
      <c r="BK117" s="137"/>
      <c r="BL117" s="137"/>
      <c r="BM117" s="137"/>
      <c r="BN117" s="137"/>
      <c r="BO117" s="137"/>
      <c r="BP117" s="137"/>
      <c r="BQ117" s="137"/>
      <c r="BR117" s="137"/>
      <c r="BS117" s="137"/>
      <c r="BT117" s="137"/>
      <c r="BU117" s="137"/>
      <c r="BV117" s="137"/>
      <c r="BW117" s="137"/>
      <c r="BX117" s="137"/>
      <c r="BY117" s="137"/>
      <c r="BZ117" s="137"/>
      <c r="CA117" s="137"/>
      <c r="CB117" s="137"/>
      <c r="CC117" s="137"/>
      <c r="CD117" s="137"/>
      <c r="CE117" s="137"/>
      <c r="CF117" s="137"/>
      <c r="CG117" s="137"/>
      <c r="CH117" s="137"/>
      <c r="CI117" s="137"/>
      <c r="CJ117" s="137"/>
      <c r="CK117" s="137"/>
      <c r="CL117" s="137"/>
      <c r="CM117" s="137"/>
      <c r="CN117" s="137"/>
      <c r="CO117" s="137"/>
      <c r="CP117" s="137"/>
      <c r="CQ117" s="137"/>
      <c r="CR117" s="137"/>
      <c r="CS117" s="137"/>
      <c r="CT117" s="137"/>
      <c r="CU117" s="137"/>
      <c r="CV117" s="137"/>
      <c r="CW117" s="137"/>
      <c r="CX117" s="137"/>
      <c r="CY117" s="137"/>
      <c r="CZ117" s="137"/>
      <c r="DA117" s="137"/>
      <c r="DB117" s="137"/>
      <c r="DC117" s="137"/>
      <c r="DD117" s="137"/>
      <c r="DE117" s="137"/>
      <c r="DF117" s="137"/>
      <c r="DG117" s="137"/>
      <c r="DH117" s="137"/>
      <c r="DI117" s="137"/>
      <c r="DJ117" s="137"/>
      <c r="DK117" s="137"/>
      <c r="DL117" s="137"/>
      <c r="DM117" s="137"/>
      <c r="DN117" s="137"/>
      <c r="DO117" s="137"/>
      <c r="DP117" s="137"/>
      <c r="DQ117" s="137"/>
      <c r="DR117" s="137"/>
      <c r="DS117" s="137"/>
      <c r="DT117" s="137"/>
      <c r="DU117" s="137"/>
      <c r="DV117" s="137"/>
      <c r="DW117" s="137"/>
      <c r="DX117" s="137"/>
    </row>
    <row r="118" spans="1:128" s="120" customFormat="1" ht="15" customHeight="1" x14ac:dyDescent="0.3">
      <c r="A118" s="130">
        <f t="shared" ref="A118:A122" si="1">A117+1</f>
        <v>1</v>
      </c>
      <c r="B118" s="427" t="s">
        <v>276</v>
      </c>
      <c r="C118" s="427"/>
      <c r="D118" s="427"/>
      <c r="E118" s="427"/>
      <c r="F118" s="427"/>
      <c r="G118" s="427"/>
      <c r="H118" s="427"/>
      <c r="I118" s="427"/>
      <c r="J118" s="427"/>
      <c r="K118" s="427"/>
      <c r="L118" s="428" t="s">
        <v>88</v>
      </c>
      <c r="M118" s="428"/>
      <c r="N118" s="162" t="s">
        <v>110</v>
      </c>
      <c r="O118" s="427"/>
      <c r="P118" s="427"/>
      <c r="Q118" s="427"/>
      <c r="R118" s="427"/>
      <c r="S118" s="427"/>
      <c r="T118" s="427"/>
      <c r="U118" s="427"/>
      <c r="V118" s="427"/>
      <c r="W118" s="427"/>
      <c r="X118" s="428"/>
      <c r="Y118" s="428"/>
      <c r="Z118" s="162"/>
      <c r="AA118" s="129"/>
      <c r="AB118" s="142"/>
      <c r="AC118" s="137"/>
      <c r="AD118" s="142"/>
      <c r="AE118" s="142"/>
      <c r="AF118" s="142"/>
      <c r="AG118" s="142"/>
      <c r="AH118" s="142"/>
      <c r="AI118" s="142"/>
      <c r="AJ118" s="142"/>
      <c r="AK118" s="142"/>
      <c r="AL118" s="142"/>
      <c r="AM118" s="142"/>
      <c r="AN118" s="142"/>
      <c r="AO118" s="142"/>
      <c r="AP118" s="142"/>
      <c r="AQ118" s="142"/>
      <c r="AR118" s="142"/>
      <c r="AS118" s="142"/>
      <c r="AT118" s="142"/>
      <c r="AU118" s="142"/>
      <c r="AV118" s="142"/>
      <c r="AW118" s="142"/>
      <c r="AX118" s="142"/>
      <c r="AY118" s="142"/>
      <c r="AZ118" s="142"/>
      <c r="BA118" s="142"/>
      <c r="BB118" s="142"/>
      <c r="BC118" s="142"/>
      <c r="BD118" s="142"/>
      <c r="BE118" s="142"/>
      <c r="BF118" s="142"/>
      <c r="BG118" s="142"/>
      <c r="BH118" s="142"/>
      <c r="BI118" s="142"/>
      <c r="BJ118" s="142"/>
      <c r="BK118" s="142"/>
      <c r="BL118" s="142"/>
      <c r="BM118" s="142"/>
      <c r="BN118" s="142"/>
      <c r="BO118" s="142"/>
      <c r="BP118" s="142"/>
      <c r="BQ118" s="142"/>
      <c r="BR118" s="142"/>
      <c r="BS118" s="142"/>
      <c r="BT118" s="142"/>
      <c r="BU118" s="142"/>
      <c r="BV118" s="142"/>
      <c r="BW118" s="142"/>
      <c r="BX118" s="142"/>
      <c r="BY118" s="142"/>
      <c r="BZ118" s="142"/>
      <c r="CA118" s="142"/>
      <c r="CB118" s="142"/>
      <c r="CC118" s="142"/>
      <c r="CD118" s="142"/>
      <c r="CE118" s="142"/>
      <c r="CF118" s="142"/>
      <c r="CG118" s="142"/>
      <c r="CH118" s="142"/>
      <c r="CI118" s="142"/>
      <c r="CJ118" s="142"/>
      <c r="CK118" s="142"/>
      <c r="CL118" s="142"/>
      <c r="CM118" s="142"/>
      <c r="CN118" s="142"/>
      <c r="CO118" s="142"/>
      <c r="CP118" s="142"/>
      <c r="CQ118" s="142"/>
      <c r="CR118" s="142"/>
      <c r="CS118" s="142"/>
      <c r="CT118" s="142"/>
      <c r="CU118" s="142"/>
      <c r="CV118" s="142"/>
      <c r="CW118" s="142"/>
      <c r="CX118" s="142"/>
      <c r="CY118" s="142"/>
      <c r="CZ118" s="142"/>
      <c r="DA118" s="142"/>
      <c r="DB118" s="142"/>
      <c r="DC118" s="142"/>
      <c r="DD118" s="142"/>
      <c r="DE118" s="142"/>
      <c r="DF118" s="142"/>
      <c r="DG118" s="142"/>
      <c r="DH118" s="142"/>
      <c r="DI118" s="142"/>
      <c r="DJ118" s="142"/>
      <c r="DK118" s="142"/>
      <c r="DL118" s="142"/>
      <c r="DM118" s="142"/>
      <c r="DN118" s="142"/>
      <c r="DO118" s="142"/>
      <c r="DP118" s="142"/>
      <c r="DQ118" s="142"/>
      <c r="DR118" s="142"/>
      <c r="DS118" s="142"/>
      <c r="DT118" s="142"/>
      <c r="DU118" s="142"/>
      <c r="DV118" s="142"/>
      <c r="DW118" s="142"/>
      <c r="DX118" s="142"/>
    </row>
    <row r="119" spans="1:128" s="120" customFormat="1" ht="15" customHeight="1" x14ac:dyDescent="0.3">
      <c r="A119" s="130"/>
      <c r="B119" s="427" t="s">
        <v>280</v>
      </c>
      <c r="C119" s="427"/>
      <c r="D119" s="427"/>
      <c r="E119" s="427"/>
      <c r="F119" s="427"/>
      <c r="G119" s="427"/>
      <c r="H119" s="427"/>
      <c r="I119" s="427"/>
      <c r="J119" s="427"/>
      <c r="K119" s="427"/>
      <c r="L119" s="428" t="s">
        <v>87</v>
      </c>
      <c r="M119" s="428"/>
      <c r="N119" s="162" t="s">
        <v>110</v>
      </c>
      <c r="O119" s="427"/>
      <c r="P119" s="427"/>
      <c r="Q119" s="427"/>
      <c r="R119" s="427"/>
      <c r="S119" s="427"/>
      <c r="T119" s="427"/>
      <c r="U119" s="427"/>
      <c r="V119" s="427"/>
      <c r="W119" s="427"/>
      <c r="X119" s="428"/>
      <c r="Y119" s="428"/>
      <c r="Z119" s="162"/>
      <c r="AA119" s="129"/>
      <c r="AB119" s="142"/>
      <c r="AC119" s="137"/>
      <c r="AD119" s="142"/>
      <c r="AE119" s="142"/>
      <c r="AF119" s="142"/>
      <c r="AG119" s="142"/>
      <c r="AH119" s="142"/>
      <c r="AI119" s="142"/>
      <c r="AJ119" s="142"/>
      <c r="AK119" s="142"/>
      <c r="AL119" s="142"/>
      <c r="AM119" s="142"/>
      <c r="AN119" s="142"/>
      <c r="AO119" s="142"/>
      <c r="AP119" s="142"/>
      <c r="AQ119" s="142"/>
      <c r="AR119" s="142"/>
      <c r="AS119" s="142"/>
      <c r="AT119" s="142"/>
      <c r="AU119" s="142"/>
      <c r="AV119" s="142"/>
      <c r="AW119" s="142"/>
      <c r="AX119" s="142"/>
      <c r="AY119" s="142"/>
      <c r="AZ119" s="142"/>
      <c r="BA119" s="142"/>
      <c r="BB119" s="142"/>
      <c r="BC119" s="142"/>
      <c r="BD119" s="142"/>
      <c r="BE119" s="142"/>
      <c r="BF119" s="142"/>
      <c r="BG119" s="142"/>
      <c r="BH119" s="142"/>
      <c r="BI119" s="142"/>
      <c r="BJ119" s="142"/>
      <c r="BK119" s="142"/>
      <c r="BL119" s="142"/>
      <c r="BM119" s="142"/>
      <c r="BN119" s="142"/>
      <c r="BO119" s="142"/>
      <c r="BP119" s="142"/>
      <c r="BQ119" s="142"/>
      <c r="BR119" s="142"/>
      <c r="BS119" s="142"/>
      <c r="BT119" s="142"/>
      <c r="BU119" s="142"/>
      <c r="BV119" s="142"/>
      <c r="BW119" s="142"/>
      <c r="BX119" s="142"/>
      <c r="BY119" s="142"/>
      <c r="BZ119" s="142"/>
      <c r="CA119" s="142"/>
      <c r="CB119" s="142"/>
      <c r="CC119" s="142"/>
      <c r="CD119" s="142"/>
      <c r="CE119" s="142"/>
      <c r="CF119" s="142"/>
      <c r="CG119" s="142"/>
      <c r="CH119" s="142"/>
      <c r="CI119" s="142"/>
      <c r="CJ119" s="142"/>
      <c r="CK119" s="142"/>
      <c r="CL119" s="142"/>
      <c r="CM119" s="142"/>
      <c r="CN119" s="142"/>
      <c r="CO119" s="142"/>
      <c r="CP119" s="142"/>
      <c r="CQ119" s="142"/>
      <c r="CR119" s="142"/>
      <c r="CS119" s="142"/>
      <c r="CT119" s="142"/>
      <c r="CU119" s="142"/>
      <c r="CV119" s="142"/>
      <c r="CW119" s="142"/>
      <c r="CX119" s="142"/>
      <c r="CY119" s="142"/>
      <c r="CZ119" s="142"/>
      <c r="DA119" s="142"/>
      <c r="DB119" s="142"/>
      <c r="DC119" s="142"/>
      <c r="DD119" s="142"/>
      <c r="DE119" s="142"/>
      <c r="DF119" s="142"/>
      <c r="DG119" s="142"/>
      <c r="DH119" s="142"/>
      <c r="DI119" s="142"/>
      <c r="DJ119" s="142"/>
      <c r="DK119" s="142"/>
      <c r="DL119" s="142"/>
      <c r="DM119" s="142"/>
      <c r="DN119" s="142"/>
      <c r="DO119" s="142"/>
      <c r="DP119" s="142"/>
      <c r="DQ119" s="142"/>
      <c r="DR119" s="142"/>
      <c r="DS119" s="142"/>
      <c r="DT119" s="142"/>
      <c r="DU119" s="142"/>
      <c r="DV119" s="142"/>
      <c r="DW119" s="142"/>
      <c r="DX119" s="142"/>
    </row>
    <row r="120" spans="1:128" s="112" customFormat="1" ht="15" customHeight="1" x14ac:dyDescent="0.3">
      <c r="A120" s="130">
        <f>A118+1</f>
        <v>2</v>
      </c>
      <c r="B120" s="427" t="s">
        <v>301</v>
      </c>
      <c r="C120" s="427"/>
      <c r="D120" s="427"/>
      <c r="E120" s="427"/>
      <c r="F120" s="427"/>
      <c r="G120" s="427"/>
      <c r="H120" s="427"/>
      <c r="I120" s="427"/>
      <c r="J120" s="427"/>
      <c r="K120" s="427"/>
      <c r="L120" s="428" t="s">
        <v>88</v>
      </c>
      <c r="M120" s="428"/>
      <c r="N120" s="162" t="s">
        <v>111</v>
      </c>
      <c r="O120" s="427"/>
      <c r="P120" s="427"/>
      <c r="Q120" s="427"/>
      <c r="R120" s="427"/>
      <c r="S120" s="427"/>
      <c r="T120" s="427"/>
      <c r="U120" s="427"/>
      <c r="V120" s="427"/>
      <c r="W120" s="427"/>
      <c r="X120" s="428"/>
      <c r="Y120" s="428"/>
      <c r="Z120" s="162"/>
      <c r="AA120" s="129"/>
      <c r="AB120" s="140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137"/>
      <c r="BJ120" s="137"/>
      <c r="BK120" s="137"/>
      <c r="BL120" s="137"/>
      <c r="BM120" s="137"/>
      <c r="BN120" s="137"/>
      <c r="BO120" s="137"/>
      <c r="BP120" s="137"/>
      <c r="BQ120" s="137"/>
      <c r="BR120" s="137"/>
      <c r="BS120" s="137"/>
      <c r="BT120" s="137"/>
      <c r="BU120" s="137"/>
      <c r="BV120" s="137"/>
      <c r="BW120" s="137"/>
      <c r="BX120" s="137"/>
      <c r="BY120" s="137"/>
      <c r="BZ120" s="137"/>
      <c r="CA120" s="137"/>
      <c r="CB120" s="137"/>
      <c r="CC120" s="137"/>
      <c r="CD120" s="137"/>
      <c r="CE120" s="137"/>
      <c r="CF120" s="137"/>
      <c r="CG120" s="137"/>
      <c r="CH120" s="137"/>
      <c r="CI120" s="137"/>
      <c r="CJ120" s="137"/>
      <c r="CK120" s="137"/>
      <c r="CL120" s="137"/>
      <c r="CM120" s="137"/>
      <c r="CN120" s="137"/>
      <c r="CO120" s="137"/>
      <c r="CP120" s="137"/>
      <c r="CQ120" s="137"/>
      <c r="CR120" s="137"/>
      <c r="CS120" s="137"/>
      <c r="CT120" s="137"/>
      <c r="CU120" s="137"/>
      <c r="CV120" s="137"/>
      <c r="CW120" s="137"/>
      <c r="CX120" s="137"/>
      <c r="CY120" s="137"/>
      <c r="CZ120" s="137"/>
      <c r="DA120" s="137"/>
      <c r="DB120" s="137"/>
      <c r="DC120" s="137"/>
      <c r="DD120" s="137"/>
      <c r="DE120" s="137"/>
      <c r="DF120" s="137"/>
      <c r="DG120" s="137"/>
      <c r="DH120" s="137"/>
      <c r="DI120" s="137"/>
      <c r="DJ120" s="137"/>
      <c r="DK120" s="137"/>
      <c r="DL120" s="137"/>
      <c r="DM120" s="137"/>
      <c r="DN120" s="137"/>
      <c r="DO120" s="137"/>
      <c r="DP120" s="137"/>
      <c r="DQ120" s="137"/>
      <c r="DR120" s="137"/>
      <c r="DS120" s="137"/>
      <c r="DT120" s="137"/>
      <c r="DU120" s="137"/>
      <c r="DV120" s="137"/>
      <c r="DW120" s="137"/>
      <c r="DX120" s="137"/>
    </row>
    <row r="121" spans="1:128" s="109" customFormat="1" ht="15" customHeight="1" x14ac:dyDescent="0.3">
      <c r="A121" s="130">
        <f t="shared" si="1"/>
        <v>3</v>
      </c>
      <c r="B121" s="427" t="s">
        <v>302</v>
      </c>
      <c r="C121" s="427"/>
      <c r="D121" s="427"/>
      <c r="E121" s="427"/>
      <c r="F121" s="427"/>
      <c r="G121" s="427"/>
      <c r="H121" s="427"/>
      <c r="I121" s="427"/>
      <c r="J121" s="427"/>
      <c r="K121" s="427"/>
      <c r="L121" s="428" t="s">
        <v>87</v>
      </c>
      <c r="M121" s="428"/>
      <c r="N121" s="162" t="s">
        <v>109</v>
      </c>
      <c r="O121" s="427"/>
      <c r="P121" s="427"/>
      <c r="Q121" s="427"/>
      <c r="R121" s="427"/>
      <c r="S121" s="427"/>
      <c r="T121" s="427"/>
      <c r="U121" s="427"/>
      <c r="V121" s="427"/>
      <c r="W121" s="427"/>
      <c r="X121" s="428"/>
      <c r="Y121" s="428"/>
      <c r="Z121" s="162"/>
      <c r="AA121" s="129"/>
      <c r="AB121" s="144"/>
      <c r="AC121" s="137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5"/>
      <c r="BR121" s="145"/>
      <c r="BS121" s="145"/>
      <c r="BT121" s="145"/>
      <c r="BU121" s="145"/>
      <c r="BV121" s="145"/>
      <c r="BW121" s="145"/>
      <c r="BX121" s="145"/>
      <c r="BY121" s="145"/>
      <c r="BZ121" s="145"/>
      <c r="CA121" s="145"/>
      <c r="CB121" s="145"/>
      <c r="CC121" s="145"/>
      <c r="CD121" s="145"/>
      <c r="CE121" s="145"/>
      <c r="CF121" s="145"/>
      <c r="CG121" s="145"/>
      <c r="CH121" s="145"/>
      <c r="CI121" s="145"/>
      <c r="CJ121" s="145"/>
      <c r="CK121" s="145"/>
      <c r="CL121" s="145"/>
      <c r="CM121" s="145"/>
      <c r="CN121" s="145"/>
      <c r="CO121" s="145"/>
      <c r="CP121" s="145"/>
      <c r="CQ121" s="145"/>
      <c r="CR121" s="145"/>
      <c r="CS121" s="145"/>
      <c r="CT121" s="145"/>
      <c r="CU121" s="145"/>
      <c r="CV121" s="145"/>
      <c r="CW121" s="145"/>
      <c r="CX121" s="145"/>
      <c r="CY121" s="145"/>
      <c r="CZ121" s="145"/>
      <c r="DA121" s="145"/>
      <c r="DB121" s="145"/>
      <c r="DC121" s="145"/>
      <c r="DD121" s="145"/>
      <c r="DE121" s="145"/>
      <c r="DF121" s="145"/>
      <c r="DG121" s="145"/>
      <c r="DH121" s="145"/>
      <c r="DI121" s="145"/>
      <c r="DJ121" s="145"/>
      <c r="DK121" s="145"/>
      <c r="DL121" s="145"/>
      <c r="DM121" s="145"/>
      <c r="DN121" s="145"/>
      <c r="DO121" s="145"/>
      <c r="DP121" s="145"/>
      <c r="DQ121" s="145"/>
      <c r="DR121" s="145"/>
      <c r="DS121" s="145"/>
      <c r="DT121" s="145"/>
      <c r="DU121" s="145"/>
      <c r="DV121" s="145"/>
      <c r="DW121" s="145"/>
      <c r="DX121" s="145"/>
    </row>
    <row r="122" spans="1:128" s="112" customFormat="1" ht="4.5" customHeight="1" x14ac:dyDescent="0.3">
      <c r="A122" s="130">
        <f t="shared" si="1"/>
        <v>4</v>
      </c>
      <c r="B122" s="452"/>
      <c r="C122" s="452"/>
      <c r="D122" s="452"/>
      <c r="E122" s="452"/>
      <c r="F122" s="452"/>
      <c r="G122" s="452"/>
      <c r="H122" s="452"/>
      <c r="I122" s="452"/>
      <c r="J122" s="452"/>
      <c r="K122" s="452"/>
      <c r="N122" s="110"/>
      <c r="O122" s="115"/>
      <c r="P122" s="134"/>
      <c r="Q122" s="134"/>
      <c r="R122" s="134"/>
      <c r="S122" s="134"/>
      <c r="T122" s="134"/>
      <c r="U122" s="134"/>
      <c r="V122" s="134"/>
      <c r="W122" s="134"/>
      <c r="X122" s="114"/>
      <c r="Y122" s="114"/>
      <c r="Z122" s="114"/>
      <c r="AA122" s="129"/>
      <c r="AB122" s="140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37"/>
      <c r="BB122" s="137"/>
      <c r="BC122" s="137"/>
      <c r="BD122" s="137"/>
      <c r="BE122" s="137"/>
      <c r="BF122" s="137"/>
      <c r="BG122" s="137"/>
      <c r="BH122" s="137"/>
      <c r="BI122" s="137"/>
      <c r="BJ122" s="137"/>
      <c r="BK122" s="137"/>
      <c r="BL122" s="137"/>
      <c r="BM122" s="137"/>
      <c r="BN122" s="137"/>
      <c r="BO122" s="137"/>
      <c r="BP122" s="137"/>
      <c r="BQ122" s="137"/>
      <c r="BR122" s="137"/>
      <c r="BS122" s="137"/>
      <c r="BT122" s="137"/>
      <c r="BU122" s="137"/>
      <c r="BV122" s="137"/>
      <c r="BW122" s="137"/>
      <c r="BX122" s="137"/>
      <c r="BY122" s="137"/>
      <c r="BZ122" s="137"/>
      <c r="CA122" s="137"/>
      <c r="CB122" s="137"/>
      <c r="CC122" s="137"/>
      <c r="CD122" s="137"/>
      <c r="CE122" s="137"/>
      <c r="CF122" s="137"/>
      <c r="CG122" s="137"/>
      <c r="CH122" s="137"/>
      <c r="CI122" s="137"/>
      <c r="CJ122" s="137"/>
      <c r="CK122" s="137"/>
      <c r="CL122" s="137"/>
      <c r="CM122" s="137"/>
      <c r="CN122" s="137"/>
      <c r="CO122" s="137"/>
      <c r="CP122" s="137"/>
      <c r="CQ122" s="137"/>
      <c r="CR122" s="137"/>
      <c r="CS122" s="137"/>
      <c r="CT122" s="137"/>
      <c r="CU122" s="137"/>
      <c r="CV122" s="137"/>
      <c r="CW122" s="137"/>
      <c r="CX122" s="137"/>
      <c r="CY122" s="137"/>
      <c r="CZ122" s="137"/>
      <c r="DA122" s="137"/>
      <c r="DB122" s="137"/>
      <c r="DC122" s="137"/>
      <c r="DD122" s="137"/>
      <c r="DE122" s="137"/>
      <c r="DF122" s="137"/>
      <c r="DG122" s="137"/>
      <c r="DH122" s="137"/>
      <c r="DI122" s="137"/>
      <c r="DJ122" s="137"/>
      <c r="DK122" s="137"/>
      <c r="DL122" s="137"/>
      <c r="DM122" s="137"/>
      <c r="DN122" s="137"/>
      <c r="DO122" s="137"/>
      <c r="DP122" s="137"/>
      <c r="DQ122" s="137"/>
      <c r="DR122" s="137"/>
      <c r="DS122" s="137"/>
      <c r="DT122" s="137"/>
      <c r="DU122" s="137"/>
      <c r="DV122" s="137"/>
      <c r="DW122" s="137"/>
      <c r="DX122" s="137"/>
    </row>
    <row r="123" spans="1:128" s="112" customFormat="1" ht="14.25" customHeight="1" x14ac:dyDescent="0.3">
      <c r="A123" s="130">
        <f>A115+1</f>
        <v>5</v>
      </c>
      <c r="B123" s="429" t="s">
        <v>208</v>
      </c>
      <c r="C123" s="429"/>
      <c r="D123" s="429"/>
      <c r="E123" s="429"/>
      <c r="F123" s="429"/>
      <c r="G123" s="429"/>
      <c r="H123" s="429"/>
      <c r="I123" s="429"/>
      <c r="J123" s="429"/>
      <c r="K123" s="429"/>
      <c r="L123" s="429"/>
      <c r="M123" s="429"/>
      <c r="N123" s="429"/>
      <c r="O123" s="429"/>
      <c r="P123" s="429"/>
      <c r="Q123" s="429"/>
      <c r="R123" s="429"/>
      <c r="S123" s="429"/>
      <c r="T123" s="429"/>
      <c r="U123" s="429"/>
      <c r="V123" s="429"/>
      <c r="W123" s="429"/>
      <c r="X123" s="429" t="s">
        <v>191</v>
      </c>
      <c r="Y123" s="429"/>
      <c r="Z123" s="429"/>
      <c r="AA123" s="151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37"/>
      <c r="BB123" s="137"/>
      <c r="BC123" s="137"/>
      <c r="BD123" s="137"/>
      <c r="BE123" s="137"/>
      <c r="BF123" s="137"/>
      <c r="BG123" s="137"/>
      <c r="BH123" s="137"/>
      <c r="BI123" s="137"/>
      <c r="BJ123" s="137"/>
      <c r="BK123" s="137"/>
      <c r="BL123" s="137"/>
      <c r="BM123" s="137"/>
      <c r="BN123" s="137"/>
      <c r="BO123" s="137"/>
      <c r="BP123" s="137"/>
      <c r="BQ123" s="137"/>
      <c r="BR123" s="137"/>
      <c r="BS123" s="137"/>
      <c r="BT123" s="137"/>
      <c r="BU123" s="137"/>
      <c r="BV123" s="137"/>
      <c r="BW123" s="137"/>
      <c r="BX123" s="137"/>
      <c r="BY123" s="137"/>
      <c r="BZ123" s="137"/>
      <c r="CA123" s="137"/>
      <c r="CB123" s="137"/>
      <c r="CC123" s="137"/>
      <c r="CD123" s="137"/>
      <c r="CE123" s="137"/>
      <c r="CF123" s="137"/>
      <c r="CG123" s="137"/>
      <c r="CH123" s="137"/>
      <c r="CI123" s="137"/>
      <c r="CJ123" s="137"/>
      <c r="CK123" s="137"/>
      <c r="CL123" s="137"/>
      <c r="CM123" s="137"/>
      <c r="CN123" s="137"/>
      <c r="CO123" s="137"/>
      <c r="CP123" s="137"/>
      <c r="CQ123" s="137"/>
      <c r="CR123" s="137"/>
      <c r="CS123" s="137"/>
      <c r="CT123" s="137"/>
      <c r="CU123" s="137"/>
      <c r="CV123" s="137"/>
      <c r="CW123" s="137"/>
      <c r="CX123" s="137"/>
      <c r="CY123" s="137"/>
      <c r="CZ123" s="137"/>
      <c r="DA123" s="137"/>
      <c r="DB123" s="137"/>
      <c r="DC123" s="137"/>
      <c r="DD123" s="137"/>
      <c r="DE123" s="137"/>
      <c r="DF123" s="137"/>
      <c r="DG123" s="137"/>
      <c r="DH123" s="137"/>
      <c r="DI123" s="137"/>
      <c r="DJ123" s="137"/>
      <c r="DK123" s="137"/>
      <c r="DL123" s="137"/>
      <c r="DM123" s="137"/>
      <c r="DN123" s="137"/>
      <c r="DO123" s="137"/>
      <c r="DP123" s="137"/>
      <c r="DQ123" s="137"/>
      <c r="DR123" s="137"/>
      <c r="DS123" s="137"/>
      <c r="DT123" s="137"/>
      <c r="DU123" s="137"/>
      <c r="DV123" s="137"/>
      <c r="DW123" s="137"/>
      <c r="DX123" s="137"/>
    </row>
    <row r="124" spans="1:128" s="112" customFormat="1" ht="9.75" customHeight="1" x14ac:dyDescent="0.3">
      <c r="A124" s="130">
        <f t="shared" si="0"/>
        <v>6</v>
      </c>
      <c r="B124" s="429"/>
      <c r="C124" s="429"/>
      <c r="D124" s="429"/>
      <c r="E124" s="429"/>
      <c r="F124" s="429"/>
      <c r="G124" s="429"/>
      <c r="H124" s="429"/>
      <c r="I124" s="429"/>
      <c r="J124" s="429"/>
      <c r="K124" s="429"/>
      <c r="L124" s="429"/>
      <c r="M124" s="429"/>
      <c r="N124" s="429"/>
      <c r="O124" s="429"/>
      <c r="P124" s="429"/>
      <c r="Q124" s="429"/>
      <c r="R124" s="429"/>
      <c r="S124" s="429"/>
      <c r="T124" s="429"/>
      <c r="U124" s="429"/>
      <c r="V124" s="429"/>
      <c r="W124" s="429"/>
      <c r="X124" s="429"/>
      <c r="Y124" s="429"/>
      <c r="Z124" s="429"/>
      <c r="AA124" s="151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37"/>
      <c r="BB124" s="137"/>
      <c r="BC124" s="137"/>
      <c r="BD124" s="137"/>
      <c r="BE124" s="137"/>
      <c r="BF124" s="137"/>
      <c r="BG124" s="137"/>
      <c r="BH124" s="137"/>
      <c r="BI124" s="137"/>
      <c r="BJ124" s="137"/>
      <c r="BK124" s="137"/>
      <c r="BL124" s="137"/>
      <c r="BM124" s="137"/>
      <c r="BN124" s="137"/>
      <c r="BO124" s="137"/>
      <c r="BP124" s="137"/>
      <c r="BQ124" s="137"/>
      <c r="BR124" s="137"/>
      <c r="BS124" s="137"/>
      <c r="BT124" s="137"/>
      <c r="BU124" s="137"/>
      <c r="BV124" s="137"/>
      <c r="BW124" s="137"/>
      <c r="BX124" s="137"/>
      <c r="BY124" s="137"/>
      <c r="BZ124" s="137"/>
      <c r="CA124" s="137"/>
      <c r="CB124" s="137"/>
      <c r="CC124" s="137"/>
      <c r="CD124" s="137"/>
      <c r="CE124" s="137"/>
      <c r="CF124" s="137"/>
      <c r="CG124" s="137"/>
      <c r="CH124" s="137"/>
      <c r="CI124" s="137"/>
      <c r="CJ124" s="137"/>
      <c r="CK124" s="137"/>
      <c r="CL124" s="137"/>
      <c r="CM124" s="137"/>
      <c r="CN124" s="137"/>
      <c r="CO124" s="137"/>
      <c r="CP124" s="137"/>
      <c r="CQ124" s="137"/>
      <c r="CR124" s="137"/>
      <c r="CS124" s="137"/>
      <c r="CT124" s="137"/>
      <c r="CU124" s="137"/>
      <c r="CV124" s="137"/>
      <c r="CW124" s="137"/>
      <c r="CX124" s="137"/>
      <c r="CY124" s="137"/>
      <c r="CZ124" s="137"/>
      <c r="DA124" s="137"/>
      <c r="DB124" s="137"/>
      <c r="DC124" s="137"/>
      <c r="DD124" s="137"/>
      <c r="DE124" s="137"/>
      <c r="DF124" s="137"/>
      <c r="DG124" s="137"/>
      <c r="DH124" s="137"/>
      <c r="DI124" s="137"/>
      <c r="DJ124" s="137"/>
      <c r="DK124" s="137"/>
      <c r="DL124" s="137"/>
      <c r="DM124" s="137"/>
      <c r="DN124" s="137"/>
      <c r="DO124" s="137"/>
      <c r="DP124" s="137"/>
      <c r="DQ124" s="137"/>
      <c r="DR124" s="137"/>
      <c r="DS124" s="137"/>
      <c r="DT124" s="137"/>
      <c r="DU124" s="137"/>
      <c r="DV124" s="137"/>
      <c r="DW124" s="137"/>
      <c r="DX124" s="137"/>
    </row>
    <row r="125" spans="1:128" s="112" customFormat="1" ht="8.25" customHeight="1" x14ac:dyDescent="0.3">
      <c r="A125" s="130">
        <f t="shared" si="0"/>
        <v>7</v>
      </c>
      <c r="B125" s="429"/>
      <c r="C125" s="429"/>
      <c r="D125" s="429"/>
      <c r="E125" s="429"/>
      <c r="F125" s="429"/>
      <c r="G125" s="429"/>
      <c r="H125" s="429"/>
      <c r="I125" s="429"/>
      <c r="J125" s="429"/>
      <c r="K125" s="429"/>
      <c r="L125" s="429"/>
      <c r="M125" s="429"/>
      <c r="N125" s="429"/>
      <c r="O125" s="429"/>
      <c r="P125" s="429"/>
      <c r="Q125" s="429"/>
      <c r="R125" s="429"/>
      <c r="S125" s="429"/>
      <c r="T125" s="429"/>
      <c r="U125" s="429"/>
      <c r="V125" s="429"/>
      <c r="W125" s="429"/>
      <c r="X125" s="429"/>
      <c r="Y125" s="429"/>
      <c r="Z125" s="429"/>
      <c r="AA125" s="151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37"/>
      <c r="BB125" s="137"/>
      <c r="BC125" s="137"/>
      <c r="BD125" s="137"/>
      <c r="BE125" s="137"/>
      <c r="BF125" s="137"/>
      <c r="BG125" s="137"/>
      <c r="BH125" s="137"/>
      <c r="BI125" s="137"/>
      <c r="BJ125" s="137"/>
      <c r="BK125" s="137"/>
      <c r="BL125" s="137"/>
      <c r="BM125" s="137"/>
      <c r="BN125" s="137"/>
      <c r="BO125" s="137"/>
      <c r="BP125" s="137"/>
      <c r="BQ125" s="137"/>
      <c r="BR125" s="137"/>
      <c r="BS125" s="137"/>
      <c r="BT125" s="137"/>
      <c r="BU125" s="137"/>
      <c r="BV125" s="137"/>
      <c r="BW125" s="137"/>
      <c r="BX125" s="137"/>
      <c r="BY125" s="137"/>
      <c r="BZ125" s="137"/>
      <c r="CA125" s="137"/>
      <c r="CB125" s="137"/>
      <c r="CC125" s="137"/>
      <c r="CD125" s="137"/>
      <c r="CE125" s="137"/>
      <c r="CF125" s="137"/>
      <c r="CG125" s="137"/>
      <c r="CH125" s="137"/>
      <c r="CI125" s="137"/>
      <c r="CJ125" s="137"/>
      <c r="CK125" s="137"/>
      <c r="CL125" s="137"/>
      <c r="CM125" s="137"/>
      <c r="CN125" s="137"/>
      <c r="CO125" s="137"/>
      <c r="CP125" s="137"/>
      <c r="CQ125" s="137"/>
      <c r="CR125" s="137"/>
      <c r="CS125" s="137"/>
      <c r="CT125" s="137"/>
      <c r="CU125" s="137"/>
      <c r="CV125" s="137"/>
      <c r="CW125" s="137"/>
      <c r="CX125" s="137"/>
      <c r="CY125" s="137"/>
      <c r="CZ125" s="137"/>
      <c r="DA125" s="137"/>
      <c r="DB125" s="137"/>
      <c r="DC125" s="137"/>
      <c r="DD125" s="137"/>
      <c r="DE125" s="137"/>
      <c r="DF125" s="137"/>
      <c r="DG125" s="137"/>
      <c r="DH125" s="137"/>
      <c r="DI125" s="137"/>
      <c r="DJ125" s="137"/>
      <c r="DK125" s="137"/>
      <c r="DL125" s="137"/>
      <c r="DM125" s="137"/>
      <c r="DN125" s="137"/>
      <c r="DO125" s="137"/>
      <c r="DP125" s="137"/>
      <c r="DQ125" s="137"/>
      <c r="DR125" s="137"/>
      <c r="DS125" s="137"/>
      <c r="DT125" s="137"/>
      <c r="DU125" s="137"/>
      <c r="DV125" s="137"/>
      <c r="DW125" s="137"/>
      <c r="DX125" s="137"/>
    </row>
    <row r="126" spans="1:128" s="112" customFormat="1" ht="24" customHeight="1" x14ac:dyDescent="0.3">
      <c r="A126" s="130"/>
      <c r="B126" s="157" t="s">
        <v>177</v>
      </c>
      <c r="C126" s="440" t="s">
        <v>209</v>
      </c>
      <c r="D126" s="440"/>
      <c r="E126" s="440"/>
      <c r="F126" s="440"/>
      <c r="G126" s="440"/>
      <c r="H126" s="440"/>
      <c r="I126" s="440"/>
      <c r="J126" s="440"/>
      <c r="K126" s="440"/>
      <c r="L126" s="440"/>
      <c r="M126" s="440"/>
      <c r="N126" s="440"/>
      <c r="O126" s="440"/>
      <c r="P126" s="440"/>
      <c r="Q126" s="440"/>
      <c r="R126" s="440"/>
      <c r="S126" s="440"/>
      <c r="T126" s="440"/>
      <c r="U126" s="440"/>
      <c r="V126" s="440"/>
      <c r="W126" s="440"/>
      <c r="X126" s="451" t="s">
        <v>87</v>
      </c>
      <c r="Y126" s="451"/>
      <c r="Z126" s="451"/>
      <c r="AA126" s="151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37"/>
      <c r="BB126" s="137"/>
      <c r="BC126" s="137"/>
      <c r="BD126" s="137"/>
      <c r="BE126" s="137"/>
      <c r="BF126" s="137"/>
      <c r="BG126" s="137"/>
      <c r="BH126" s="137"/>
      <c r="BI126" s="137"/>
      <c r="BJ126" s="137"/>
      <c r="BK126" s="137"/>
      <c r="BL126" s="137"/>
      <c r="BM126" s="137"/>
      <c r="BN126" s="137"/>
      <c r="BO126" s="137"/>
      <c r="BP126" s="137"/>
      <c r="BQ126" s="137"/>
      <c r="BR126" s="137"/>
      <c r="BS126" s="137"/>
      <c r="BT126" s="137"/>
      <c r="BU126" s="137"/>
      <c r="BV126" s="137"/>
      <c r="BW126" s="137"/>
      <c r="BX126" s="137"/>
      <c r="BY126" s="137"/>
      <c r="BZ126" s="137"/>
      <c r="CA126" s="137"/>
      <c r="CB126" s="137"/>
      <c r="CC126" s="137"/>
      <c r="CD126" s="137"/>
      <c r="CE126" s="137"/>
      <c r="CF126" s="137"/>
      <c r="CG126" s="137"/>
      <c r="CH126" s="137"/>
      <c r="CI126" s="137"/>
      <c r="CJ126" s="137"/>
      <c r="CK126" s="137"/>
      <c r="CL126" s="137"/>
      <c r="CM126" s="137"/>
      <c r="CN126" s="137"/>
      <c r="CO126" s="137"/>
      <c r="CP126" s="137"/>
      <c r="CQ126" s="137"/>
      <c r="CR126" s="137"/>
      <c r="CS126" s="137"/>
      <c r="CT126" s="137"/>
      <c r="CU126" s="137"/>
      <c r="CV126" s="137"/>
      <c r="CW126" s="137"/>
      <c r="CX126" s="137"/>
      <c r="CY126" s="137"/>
      <c r="CZ126" s="137"/>
      <c r="DA126" s="137"/>
      <c r="DB126" s="137"/>
      <c r="DC126" s="137"/>
      <c r="DD126" s="137"/>
      <c r="DE126" s="137"/>
      <c r="DF126" s="137"/>
      <c r="DG126" s="137"/>
      <c r="DH126" s="137"/>
      <c r="DI126" s="137"/>
      <c r="DJ126" s="137"/>
      <c r="DK126" s="137"/>
      <c r="DL126" s="137"/>
      <c r="DM126" s="137"/>
      <c r="DN126" s="137"/>
      <c r="DO126" s="137"/>
      <c r="DP126" s="137"/>
      <c r="DQ126" s="137"/>
      <c r="DR126" s="137"/>
      <c r="DS126" s="137"/>
      <c r="DT126" s="137"/>
      <c r="DU126" s="137"/>
      <c r="DV126" s="137"/>
      <c r="DW126" s="137"/>
      <c r="DX126" s="137"/>
    </row>
    <row r="127" spans="1:128" s="112" customFormat="1" ht="24" customHeight="1" x14ac:dyDescent="0.3">
      <c r="A127" s="130"/>
      <c r="B127" s="157" t="s">
        <v>178</v>
      </c>
      <c r="C127" s="441" t="s">
        <v>303</v>
      </c>
      <c r="D127" s="441"/>
      <c r="E127" s="441"/>
      <c r="F127" s="441"/>
      <c r="G127" s="441"/>
      <c r="H127" s="441"/>
      <c r="I127" s="441"/>
      <c r="J127" s="441"/>
      <c r="K127" s="441"/>
      <c r="L127" s="441"/>
      <c r="M127" s="441"/>
      <c r="N127" s="441"/>
      <c r="O127" s="441"/>
      <c r="P127" s="441"/>
      <c r="Q127" s="441"/>
      <c r="R127" s="441"/>
      <c r="S127" s="441"/>
      <c r="T127" s="441"/>
      <c r="U127" s="441"/>
      <c r="V127" s="441"/>
      <c r="W127" s="441"/>
      <c r="X127" s="437" t="s">
        <v>87</v>
      </c>
      <c r="Y127" s="437"/>
      <c r="Z127" s="437"/>
      <c r="AA127" s="151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37"/>
      <c r="BB127" s="137"/>
      <c r="BC127" s="137"/>
      <c r="BD127" s="137"/>
      <c r="BE127" s="137"/>
      <c r="BF127" s="137"/>
      <c r="BG127" s="137"/>
      <c r="BH127" s="137"/>
      <c r="BI127" s="137"/>
      <c r="BJ127" s="137"/>
      <c r="BK127" s="137"/>
      <c r="BL127" s="137"/>
      <c r="BM127" s="137"/>
      <c r="BN127" s="137"/>
      <c r="BO127" s="137"/>
      <c r="BP127" s="137"/>
      <c r="BQ127" s="137"/>
      <c r="BR127" s="137"/>
      <c r="BS127" s="137"/>
      <c r="BT127" s="137"/>
      <c r="BU127" s="137"/>
      <c r="BV127" s="137"/>
      <c r="BW127" s="137"/>
      <c r="BX127" s="137"/>
      <c r="BY127" s="137"/>
      <c r="BZ127" s="137"/>
      <c r="CA127" s="137"/>
      <c r="CB127" s="137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37"/>
      <c r="CM127" s="137"/>
      <c r="CN127" s="137"/>
      <c r="CO127" s="137"/>
      <c r="CP127" s="137"/>
      <c r="CQ127" s="137"/>
      <c r="CR127" s="137"/>
      <c r="CS127" s="137"/>
      <c r="CT127" s="137"/>
      <c r="CU127" s="137"/>
      <c r="CV127" s="137"/>
      <c r="CW127" s="137"/>
      <c r="CX127" s="137"/>
      <c r="CY127" s="137"/>
      <c r="CZ127" s="137"/>
      <c r="DA127" s="137"/>
      <c r="DB127" s="137"/>
      <c r="DC127" s="137"/>
      <c r="DD127" s="137"/>
      <c r="DE127" s="137"/>
      <c r="DF127" s="137"/>
      <c r="DG127" s="137"/>
      <c r="DH127" s="137"/>
      <c r="DI127" s="137"/>
      <c r="DJ127" s="137"/>
      <c r="DK127" s="137"/>
      <c r="DL127" s="137"/>
      <c r="DM127" s="137"/>
      <c r="DN127" s="137"/>
      <c r="DO127" s="137"/>
      <c r="DP127" s="137"/>
      <c r="DQ127" s="137"/>
      <c r="DR127" s="137"/>
      <c r="DS127" s="137"/>
      <c r="DT127" s="137"/>
      <c r="DU127" s="137"/>
      <c r="DV127" s="137"/>
      <c r="DW127" s="137"/>
      <c r="DX127" s="137"/>
    </row>
    <row r="128" spans="1:128" s="112" customFormat="1" ht="24" customHeight="1" x14ac:dyDescent="0.3">
      <c r="A128" s="130"/>
      <c r="B128" s="157" t="s">
        <v>179</v>
      </c>
      <c r="C128" s="441" t="s">
        <v>304</v>
      </c>
      <c r="D128" s="441"/>
      <c r="E128" s="441"/>
      <c r="F128" s="441"/>
      <c r="G128" s="441"/>
      <c r="H128" s="441"/>
      <c r="I128" s="441"/>
      <c r="J128" s="441"/>
      <c r="K128" s="441"/>
      <c r="L128" s="441"/>
      <c r="M128" s="441"/>
      <c r="N128" s="441"/>
      <c r="O128" s="441"/>
      <c r="P128" s="441"/>
      <c r="Q128" s="441"/>
      <c r="R128" s="441"/>
      <c r="S128" s="441"/>
      <c r="T128" s="441"/>
      <c r="U128" s="441"/>
      <c r="V128" s="441"/>
      <c r="W128" s="441"/>
      <c r="X128" s="437" t="s">
        <v>87</v>
      </c>
      <c r="Y128" s="437"/>
      <c r="Z128" s="437"/>
      <c r="AA128" s="151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37"/>
      <c r="BB128" s="137"/>
      <c r="BC128" s="137"/>
      <c r="BD128" s="137"/>
      <c r="BE128" s="137"/>
      <c r="BF128" s="137"/>
      <c r="BG128" s="137"/>
      <c r="BH128" s="137"/>
      <c r="BI128" s="137"/>
      <c r="BJ128" s="137"/>
      <c r="BK128" s="137"/>
      <c r="BL128" s="137"/>
      <c r="BM128" s="137"/>
      <c r="BN128" s="137"/>
      <c r="BO128" s="137"/>
      <c r="BP128" s="137"/>
      <c r="BQ128" s="137"/>
      <c r="BR128" s="137"/>
      <c r="BS128" s="137"/>
      <c r="BT128" s="137"/>
      <c r="BU128" s="137"/>
      <c r="BV128" s="137"/>
      <c r="BW128" s="137"/>
      <c r="BX128" s="137"/>
      <c r="BY128" s="137"/>
      <c r="BZ128" s="137"/>
      <c r="CA128" s="137"/>
      <c r="CB128" s="137"/>
      <c r="CC128" s="137"/>
      <c r="CD128" s="137"/>
      <c r="CE128" s="137"/>
      <c r="CF128" s="137"/>
      <c r="CG128" s="137"/>
      <c r="CH128" s="137"/>
      <c r="CI128" s="137"/>
      <c r="CJ128" s="137"/>
      <c r="CK128" s="137"/>
      <c r="CL128" s="137"/>
      <c r="CM128" s="137"/>
      <c r="CN128" s="137"/>
      <c r="CO128" s="137"/>
      <c r="CP128" s="137"/>
      <c r="CQ128" s="137"/>
      <c r="CR128" s="137"/>
      <c r="CS128" s="137"/>
      <c r="CT128" s="137"/>
      <c r="CU128" s="137"/>
      <c r="CV128" s="137"/>
      <c r="CW128" s="137"/>
      <c r="CX128" s="137"/>
      <c r="CY128" s="137"/>
      <c r="CZ128" s="137"/>
      <c r="DA128" s="137"/>
      <c r="DB128" s="137"/>
      <c r="DC128" s="137"/>
      <c r="DD128" s="137"/>
      <c r="DE128" s="137"/>
      <c r="DF128" s="137"/>
      <c r="DG128" s="137"/>
      <c r="DH128" s="137"/>
      <c r="DI128" s="137"/>
      <c r="DJ128" s="137"/>
      <c r="DK128" s="137"/>
      <c r="DL128" s="137"/>
      <c r="DM128" s="137"/>
      <c r="DN128" s="137"/>
      <c r="DO128" s="137"/>
      <c r="DP128" s="137"/>
      <c r="DQ128" s="137"/>
      <c r="DR128" s="137"/>
      <c r="DS128" s="137"/>
      <c r="DT128" s="137"/>
      <c r="DU128" s="137"/>
      <c r="DV128" s="137"/>
      <c r="DW128" s="137"/>
      <c r="DX128" s="137"/>
    </row>
    <row r="129" spans="1:128" s="112" customFormat="1" ht="24" customHeight="1" x14ac:dyDescent="0.3">
      <c r="A129" s="130"/>
      <c r="B129" s="157" t="s">
        <v>180</v>
      </c>
      <c r="C129" s="441" t="s">
        <v>305</v>
      </c>
      <c r="D129" s="441"/>
      <c r="E129" s="441"/>
      <c r="F129" s="441"/>
      <c r="G129" s="441"/>
      <c r="H129" s="441"/>
      <c r="I129" s="441"/>
      <c r="J129" s="441"/>
      <c r="K129" s="441"/>
      <c r="L129" s="441"/>
      <c r="M129" s="441"/>
      <c r="N129" s="441"/>
      <c r="O129" s="441"/>
      <c r="P129" s="441"/>
      <c r="Q129" s="441"/>
      <c r="R129" s="441"/>
      <c r="S129" s="441"/>
      <c r="T129" s="441"/>
      <c r="U129" s="441"/>
      <c r="V129" s="441"/>
      <c r="W129" s="441"/>
      <c r="X129" s="437" t="s">
        <v>87</v>
      </c>
      <c r="Y129" s="437"/>
      <c r="Z129" s="437"/>
      <c r="AA129" s="151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37"/>
      <c r="BB129" s="137"/>
      <c r="BC129" s="137"/>
      <c r="BD129" s="137"/>
      <c r="BE129" s="137"/>
      <c r="BF129" s="137"/>
      <c r="BG129" s="137"/>
      <c r="BH129" s="137"/>
      <c r="BI129" s="137"/>
      <c r="BJ129" s="137"/>
      <c r="BK129" s="137"/>
      <c r="BL129" s="137"/>
      <c r="BM129" s="137"/>
      <c r="BN129" s="137"/>
      <c r="BO129" s="137"/>
      <c r="BP129" s="137"/>
      <c r="BQ129" s="137"/>
      <c r="BR129" s="137"/>
      <c r="BS129" s="137"/>
      <c r="BT129" s="137"/>
      <c r="BU129" s="137"/>
      <c r="BV129" s="137"/>
      <c r="BW129" s="137"/>
      <c r="BX129" s="137"/>
      <c r="BY129" s="137"/>
      <c r="BZ129" s="137"/>
      <c r="CA129" s="137"/>
      <c r="CB129" s="137"/>
      <c r="CC129" s="137"/>
      <c r="CD129" s="137"/>
      <c r="CE129" s="137"/>
      <c r="CF129" s="137"/>
      <c r="CG129" s="137"/>
      <c r="CH129" s="137"/>
      <c r="CI129" s="137"/>
      <c r="CJ129" s="137"/>
      <c r="CK129" s="137"/>
      <c r="CL129" s="137"/>
      <c r="CM129" s="137"/>
      <c r="CN129" s="137"/>
      <c r="CO129" s="137"/>
      <c r="CP129" s="137"/>
      <c r="CQ129" s="137"/>
      <c r="CR129" s="137"/>
      <c r="CS129" s="137"/>
      <c r="CT129" s="137"/>
      <c r="CU129" s="137"/>
      <c r="CV129" s="137"/>
      <c r="CW129" s="137"/>
      <c r="CX129" s="137"/>
      <c r="CY129" s="137"/>
      <c r="CZ129" s="137"/>
      <c r="DA129" s="137"/>
      <c r="DB129" s="137"/>
      <c r="DC129" s="137"/>
      <c r="DD129" s="137"/>
      <c r="DE129" s="137"/>
      <c r="DF129" s="137"/>
      <c r="DG129" s="137"/>
      <c r="DH129" s="137"/>
      <c r="DI129" s="137"/>
      <c r="DJ129" s="137"/>
      <c r="DK129" s="137"/>
      <c r="DL129" s="137"/>
      <c r="DM129" s="137"/>
      <c r="DN129" s="137"/>
      <c r="DO129" s="137"/>
      <c r="DP129" s="137"/>
      <c r="DQ129" s="137"/>
      <c r="DR129" s="137"/>
      <c r="DS129" s="137"/>
      <c r="DT129" s="137"/>
      <c r="DU129" s="137"/>
      <c r="DV129" s="137"/>
      <c r="DW129" s="137"/>
      <c r="DX129" s="137"/>
    </row>
    <row r="130" spans="1:128" s="112" customFormat="1" ht="24" customHeight="1" x14ac:dyDescent="0.3">
      <c r="B130" s="157" t="s">
        <v>181</v>
      </c>
      <c r="C130" s="441"/>
      <c r="D130" s="441"/>
      <c r="E130" s="441"/>
      <c r="F130" s="441"/>
      <c r="G130" s="441"/>
      <c r="H130" s="441"/>
      <c r="I130" s="441"/>
      <c r="J130" s="441"/>
      <c r="K130" s="441"/>
      <c r="L130" s="441"/>
      <c r="M130" s="441"/>
      <c r="N130" s="441"/>
      <c r="O130" s="441"/>
      <c r="P130" s="441"/>
      <c r="Q130" s="441"/>
      <c r="R130" s="441"/>
      <c r="S130" s="441"/>
      <c r="T130" s="441"/>
      <c r="U130" s="441"/>
      <c r="V130" s="441"/>
      <c r="W130" s="441"/>
      <c r="X130" s="437"/>
      <c r="Y130" s="437"/>
      <c r="Z130" s="437"/>
      <c r="AA130" s="151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37"/>
      <c r="BB130" s="137"/>
      <c r="BC130" s="137"/>
      <c r="BD130" s="137"/>
      <c r="BE130" s="137"/>
      <c r="BF130" s="137"/>
      <c r="BG130" s="137"/>
      <c r="BH130" s="137"/>
      <c r="BI130" s="137"/>
      <c r="BJ130" s="137"/>
      <c r="BK130" s="137"/>
      <c r="BL130" s="137"/>
      <c r="BM130" s="137"/>
      <c r="BN130" s="137"/>
      <c r="BO130" s="137"/>
      <c r="BP130" s="137"/>
      <c r="BQ130" s="137"/>
      <c r="BR130" s="137"/>
      <c r="BS130" s="137"/>
      <c r="BT130" s="137"/>
      <c r="BU130" s="137"/>
      <c r="BV130" s="137"/>
      <c r="BW130" s="137"/>
      <c r="BX130" s="137"/>
      <c r="BY130" s="137"/>
      <c r="BZ130" s="137"/>
      <c r="CA130" s="137"/>
      <c r="CB130" s="137"/>
      <c r="CC130" s="137"/>
      <c r="CD130" s="137"/>
      <c r="CE130" s="137"/>
      <c r="CF130" s="137"/>
      <c r="CG130" s="137"/>
      <c r="CH130" s="137"/>
      <c r="CI130" s="137"/>
      <c r="CJ130" s="137"/>
      <c r="CK130" s="137"/>
      <c r="CL130" s="137"/>
      <c r="CM130" s="137"/>
      <c r="CN130" s="137"/>
      <c r="CO130" s="137"/>
      <c r="CP130" s="137"/>
      <c r="CQ130" s="137"/>
      <c r="CR130" s="137"/>
      <c r="CS130" s="137"/>
      <c r="CT130" s="137"/>
      <c r="CU130" s="137"/>
      <c r="CV130" s="137"/>
      <c r="CW130" s="137"/>
      <c r="CX130" s="137"/>
      <c r="CY130" s="137"/>
      <c r="CZ130" s="137"/>
      <c r="DA130" s="137"/>
      <c r="DB130" s="137"/>
      <c r="DC130" s="137"/>
      <c r="DD130" s="137"/>
      <c r="DE130" s="137"/>
      <c r="DF130" s="137"/>
      <c r="DG130" s="137"/>
      <c r="DH130" s="137"/>
      <c r="DI130" s="137"/>
      <c r="DJ130" s="137"/>
      <c r="DK130" s="137"/>
      <c r="DL130" s="137"/>
      <c r="DM130" s="137"/>
      <c r="DN130" s="137"/>
      <c r="DO130" s="137"/>
      <c r="DP130" s="137"/>
      <c r="DQ130" s="137"/>
      <c r="DR130" s="137"/>
      <c r="DS130" s="137"/>
      <c r="DT130" s="137"/>
      <c r="DU130" s="137"/>
      <c r="DV130" s="137"/>
      <c r="DW130" s="137"/>
      <c r="DX130" s="137"/>
    </row>
    <row r="131" spans="1:128" s="112" customFormat="1" ht="5.25" customHeight="1" x14ac:dyDescent="0.3">
      <c r="A131" s="120"/>
      <c r="N131" s="111"/>
      <c r="O131" s="111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55"/>
      <c r="AB131" s="140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37"/>
      <c r="BB131" s="137"/>
      <c r="BC131" s="137"/>
      <c r="BD131" s="137"/>
      <c r="BE131" s="137"/>
      <c r="BF131" s="137"/>
      <c r="BG131" s="137"/>
      <c r="BH131" s="137"/>
      <c r="BI131" s="137"/>
      <c r="BJ131" s="137"/>
      <c r="BK131" s="137"/>
      <c r="BL131" s="137"/>
      <c r="BM131" s="137"/>
      <c r="BN131" s="137"/>
      <c r="BO131" s="137"/>
      <c r="BP131" s="137"/>
      <c r="BQ131" s="137"/>
      <c r="BR131" s="137"/>
      <c r="BS131" s="137"/>
      <c r="BT131" s="137"/>
      <c r="BU131" s="137"/>
      <c r="BV131" s="137"/>
      <c r="BW131" s="137"/>
      <c r="BX131" s="137"/>
      <c r="BY131" s="137"/>
      <c r="BZ131" s="137"/>
      <c r="CA131" s="137"/>
      <c r="CB131" s="137"/>
      <c r="CC131" s="137"/>
      <c r="CD131" s="137"/>
      <c r="CE131" s="137"/>
      <c r="CF131" s="137"/>
      <c r="CG131" s="137"/>
      <c r="CH131" s="137"/>
      <c r="CI131" s="137"/>
      <c r="CJ131" s="137"/>
      <c r="CK131" s="137"/>
      <c r="CL131" s="137"/>
      <c r="CM131" s="137"/>
      <c r="CN131" s="137"/>
      <c r="CO131" s="137"/>
      <c r="CP131" s="137"/>
      <c r="CQ131" s="137"/>
      <c r="CR131" s="137"/>
      <c r="CS131" s="137"/>
      <c r="CT131" s="137"/>
      <c r="CU131" s="137"/>
      <c r="CV131" s="137"/>
      <c r="CW131" s="137"/>
      <c r="CX131" s="137"/>
      <c r="CY131" s="137"/>
      <c r="CZ131" s="137"/>
      <c r="DA131" s="137"/>
      <c r="DB131" s="137"/>
      <c r="DC131" s="137"/>
      <c r="DD131" s="137"/>
      <c r="DE131" s="137"/>
      <c r="DF131" s="137"/>
      <c r="DG131" s="137"/>
      <c r="DH131" s="137"/>
      <c r="DI131" s="137"/>
      <c r="DJ131" s="137"/>
      <c r="DK131" s="137"/>
      <c r="DL131" s="137"/>
      <c r="DM131" s="137"/>
      <c r="DN131" s="137"/>
      <c r="DO131" s="137"/>
      <c r="DP131" s="137"/>
      <c r="DQ131" s="137"/>
      <c r="DR131" s="137"/>
      <c r="DS131" s="137"/>
      <c r="DT131" s="137"/>
      <c r="DU131" s="137"/>
      <c r="DV131" s="137"/>
      <c r="DW131" s="137"/>
      <c r="DX131" s="137"/>
    </row>
    <row r="132" spans="1:128" s="112" customFormat="1" ht="14.25" customHeight="1" x14ac:dyDescent="0.3">
      <c r="B132" s="429" t="s">
        <v>210</v>
      </c>
      <c r="C132" s="429"/>
      <c r="D132" s="429"/>
      <c r="E132" s="429"/>
      <c r="F132" s="429"/>
      <c r="G132" s="429"/>
      <c r="H132" s="429"/>
      <c r="I132" s="429"/>
      <c r="J132" s="429"/>
      <c r="K132" s="429"/>
      <c r="L132" s="429"/>
      <c r="M132" s="429"/>
      <c r="N132" s="429"/>
      <c r="O132" s="429"/>
      <c r="P132" s="429"/>
      <c r="Q132" s="429"/>
      <c r="R132" s="429"/>
      <c r="S132" s="429"/>
      <c r="T132" s="429"/>
      <c r="U132" s="429"/>
      <c r="V132" s="429"/>
      <c r="W132" s="429"/>
      <c r="X132" s="429" t="s">
        <v>191</v>
      </c>
      <c r="Y132" s="429"/>
      <c r="Z132" s="429"/>
      <c r="AA132" s="151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37"/>
      <c r="BB132" s="137"/>
      <c r="BC132" s="137"/>
      <c r="BD132" s="137"/>
      <c r="BE132" s="137"/>
      <c r="BF132" s="137"/>
      <c r="BG132" s="137"/>
      <c r="BH132" s="137"/>
      <c r="BI132" s="137"/>
      <c r="BJ132" s="137"/>
      <c r="BK132" s="137"/>
      <c r="BL132" s="137"/>
      <c r="BM132" s="137"/>
      <c r="BN132" s="137"/>
      <c r="BO132" s="137"/>
      <c r="BP132" s="137"/>
      <c r="BQ132" s="137"/>
      <c r="BR132" s="137"/>
      <c r="BS132" s="137"/>
      <c r="BT132" s="137"/>
      <c r="BU132" s="137"/>
      <c r="BV132" s="137"/>
      <c r="BW132" s="137"/>
      <c r="BX132" s="137"/>
      <c r="BY132" s="137"/>
      <c r="BZ132" s="137"/>
      <c r="CA132" s="137"/>
      <c r="CB132" s="137"/>
      <c r="CC132" s="137"/>
      <c r="CD132" s="137"/>
      <c r="CE132" s="137"/>
      <c r="CF132" s="137"/>
      <c r="CG132" s="137"/>
      <c r="CH132" s="137"/>
      <c r="CI132" s="137"/>
      <c r="CJ132" s="137"/>
      <c r="CK132" s="137"/>
      <c r="CL132" s="137"/>
      <c r="CM132" s="137"/>
      <c r="CN132" s="137"/>
      <c r="CO132" s="137"/>
      <c r="CP132" s="137"/>
      <c r="CQ132" s="137"/>
      <c r="CR132" s="137"/>
      <c r="CS132" s="137"/>
      <c r="CT132" s="137"/>
      <c r="CU132" s="137"/>
      <c r="CV132" s="137"/>
      <c r="CW132" s="137"/>
      <c r="CX132" s="137"/>
      <c r="CY132" s="137"/>
      <c r="CZ132" s="137"/>
      <c r="DA132" s="137"/>
      <c r="DB132" s="137"/>
      <c r="DC132" s="137"/>
      <c r="DD132" s="137"/>
      <c r="DE132" s="137"/>
      <c r="DF132" s="137"/>
      <c r="DG132" s="137"/>
      <c r="DH132" s="137"/>
      <c r="DI132" s="137"/>
      <c r="DJ132" s="137"/>
      <c r="DK132" s="137"/>
      <c r="DL132" s="137"/>
      <c r="DM132" s="137"/>
      <c r="DN132" s="137"/>
      <c r="DO132" s="137"/>
      <c r="DP132" s="137"/>
      <c r="DQ132" s="137"/>
      <c r="DR132" s="137"/>
      <c r="DS132" s="137"/>
      <c r="DT132" s="137"/>
      <c r="DU132" s="137"/>
      <c r="DV132" s="137"/>
      <c r="DW132" s="137"/>
      <c r="DX132" s="137"/>
    </row>
    <row r="133" spans="1:128" s="112" customFormat="1" ht="9.75" customHeight="1" x14ac:dyDescent="0.3">
      <c r="B133" s="429"/>
      <c r="C133" s="429"/>
      <c r="D133" s="429"/>
      <c r="E133" s="429"/>
      <c r="F133" s="429"/>
      <c r="G133" s="429"/>
      <c r="H133" s="429"/>
      <c r="I133" s="429"/>
      <c r="J133" s="429"/>
      <c r="K133" s="429"/>
      <c r="L133" s="429"/>
      <c r="M133" s="429"/>
      <c r="N133" s="429"/>
      <c r="O133" s="429"/>
      <c r="P133" s="429"/>
      <c r="Q133" s="429"/>
      <c r="R133" s="429"/>
      <c r="S133" s="429"/>
      <c r="T133" s="429"/>
      <c r="U133" s="429"/>
      <c r="V133" s="429"/>
      <c r="W133" s="429"/>
      <c r="X133" s="429"/>
      <c r="Y133" s="429"/>
      <c r="Z133" s="429"/>
      <c r="AA133" s="151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137"/>
      <c r="BJ133" s="137"/>
      <c r="BK133" s="137"/>
      <c r="BL133" s="137"/>
      <c r="BM133" s="137"/>
      <c r="BN133" s="137"/>
      <c r="BO133" s="137"/>
      <c r="BP133" s="137"/>
      <c r="BQ133" s="137"/>
      <c r="BR133" s="137"/>
      <c r="BS133" s="137"/>
      <c r="BT133" s="137"/>
      <c r="BU133" s="137"/>
      <c r="BV133" s="137"/>
      <c r="BW133" s="137"/>
      <c r="BX133" s="137"/>
      <c r="BY133" s="137"/>
      <c r="BZ133" s="137"/>
      <c r="CA133" s="137"/>
      <c r="CB133" s="137"/>
      <c r="CC133" s="137"/>
      <c r="CD133" s="137"/>
      <c r="CE133" s="137"/>
      <c r="CF133" s="137"/>
      <c r="CG133" s="137"/>
      <c r="CH133" s="137"/>
      <c r="CI133" s="137"/>
      <c r="CJ133" s="137"/>
      <c r="CK133" s="137"/>
      <c r="CL133" s="137"/>
      <c r="CM133" s="137"/>
      <c r="CN133" s="137"/>
      <c r="CO133" s="137"/>
      <c r="CP133" s="137"/>
      <c r="CQ133" s="137"/>
      <c r="CR133" s="137"/>
      <c r="CS133" s="137"/>
      <c r="CT133" s="137"/>
      <c r="CU133" s="137"/>
      <c r="CV133" s="137"/>
      <c r="CW133" s="137"/>
      <c r="CX133" s="137"/>
      <c r="CY133" s="137"/>
      <c r="CZ133" s="137"/>
      <c r="DA133" s="137"/>
      <c r="DB133" s="137"/>
      <c r="DC133" s="137"/>
      <c r="DD133" s="137"/>
      <c r="DE133" s="137"/>
      <c r="DF133" s="137"/>
      <c r="DG133" s="137"/>
      <c r="DH133" s="137"/>
      <c r="DI133" s="137"/>
      <c r="DJ133" s="137"/>
      <c r="DK133" s="137"/>
      <c r="DL133" s="137"/>
      <c r="DM133" s="137"/>
      <c r="DN133" s="137"/>
      <c r="DO133" s="137"/>
      <c r="DP133" s="137"/>
      <c r="DQ133" s="137"/>
      <c r="DR133" s="137"/>
      <c r="DS133" s="137"/>
      <c r="DT133" s="137"/>
      <c r="DU133" s="137"/>
      <c r="DV133" s="137"/>
      <c r="DW133" s="137"/>
      <c r="DX133" s="137"/>
    </row>
    <row r="134" spans="1:128" s="112" customFormat="1" ht="8.25" customHeight="1" x14ac:dyDescent="0.3">
      <c r="B134" s="429"/>
      <c r="C134" s="429"/>
      <c r="D134" s="429"/>
      <c r="E134" s="429"/>
      <c r="F134" s="429"/>
      <c r="G134" s="429"/>
      <c r="H134" s="429"/>
      <c r="I134" s="429"/>
      <c r="J134" s="429"/>
      <c r="K134" s="429"/>
      <c r="L134" s="429"/>
      <c r="M134" s="429"/>
      <c r="N134" s="429"/>
      <c r="O134" s="429"/>
      <c r="P134" s="429"/>
      <c r="Q134" s="429"/>
      <c r="R134" s="429"/>
      <c r="S134" s="429"/>
      <c r="T134" s="429"/>
      <c r="U134" s="429"/>
      <c r="V134" s="429"/>
      <c r="W134" s="429"/>
      <c r="X134" s="429"/>
      <c r="Y134" s="429"/>
      <c r="Z134" s="429"/>
      <c r="AA134" s="151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37"/>
      <c r="BB134" s="137"/>
      <c r="BC134" s="137"/>
      <c r="BD134" s="137"/>
      <c r="BE134" s="137"/>
      <c r="BF134" s="137"/>
      <c r="BG134" s="137"/>
      <c r="BH134" s="137"/>
      <c r="BI134" s="137"/>
      <c r="BJ134" s="137"/>
      <c r="BK134" s="137"/>
      <c r="BL134" s="137"/>
      <c r="BM134" s="137"/>
      <c r="BN134" s="137"/>
      <c r="BO134" s="137"/>
      <c r="BP134" s="137"/>
      <c r="BQ134" s="137"/>
      <c r="BR134" s="137"/>
      <c r="BS134" s="137"/>
      <c r="BT134" s="137"/>
      <c r="BU134" s="137"/>
      <c r="BV134" s="137"/>
      <c r="BW134" s="137"/>
      <c r="BX134" s="137"/>
      <c r="BY134" s="137"/>
      <c r="BZ134" s="137"/>
      <c r="CA134" s="137"/>
      <c r="CB134" s="137"/>
      <c r="CC134" s="137"/>
      <c r="CD134" s="137"/>
      <c r="CE134" s="137"/>
      <c r="CF134" s="137"/>
      <c r="CG134" s="137"/>
      <c r="CH134" s="137"/>
      <c r="CI134" s="137"/>
      <c r="CJ134" s="137"/>
      <c r="CK134" s="137"/>
      <c r="CL134" s="137"/>
      <c r="CM134" s="137"/>
      <c r="CN134" s="137"/>
      <c r="CO134" s="137"/>
      <c r="CP134" s="137"/>
      <c r="CQ134" s="137"/>
      <c r="CR134" s="137"/>
      <c r="CS134" s="137"/>
      <c r="CT134" s="137"/>
      <c r="CU134" s="137"/>
      <c r="CV134" s="137"/>
      <c r="CW134" s="137"/>
      <c r="CX134" s="137"/>
      <c r="CY134" s="137"/>
      <c r="CZ134" s="137"/>
      <c r="DA134" s="137"/>
      <c r="DB134" s="137"/>
      <c r="DC134" s="137"/>
      <c r="DD134" s="137"/>
      <c r="DE134" s="137"/>
      <c r="DF134" s="137"/>
      <c r="DG134" s="137"/>
      <c r="DH134" s="137"/>
      <c r="DI134" s="137"/>
      <c r="DJ134" s="137"/>
      <c r="DK134" s="137"/>
      <c r="DL134" s="137"/>
      <c r="DM134" s="137"/>
      <c r="DN134" s="137"/>
      <c r="DO134" s="137"/>
      <c r="DP134" s="137"/>
      <c r="DQ134" s="137"/>
      <c r="DR134" s="137"/>
      <c r="DS134" s="137"/>
      <c r="DT134" s="137"/>
      <c r="DU134" s="137"/>
      <c r="DV134" s="137"/>
      <c r="DW134" s="137"/>
      <c r="DX134" s="137"/>
    </row>
    <row r="135" spans="1:128" s="112" customFormat="1" ht="24" customHeight="1" x14ac:dyDescent="0.3">
      <c r="B135" s="157" t="s">
        <v>177</v>
      </c>
      <c r="C135" s="441" t="s">
        <v>306</v>
      </c>
      <c r="D135" s="441"/>
      <c r="E135" s="441"/>
      <c r="F135" s="441"/>
      <c r="G135" s="441"/>
      <c r="H135" s="441"/>
      <c r="I135" s="441"/>
      <c r="J135" s="441"/>
      <c r="K135" s="441"/>
      <c r="L135" s="441"/>
      <c r="M135" s="441"/>
      <c r="N135" s="441"/>
      <c r="O135" s="441"/>
      <c r="P135" s="441"/>
      <c r="Q135" s="441"/>
      <c r="R135" s="441"/>
      <c r="S135" s="441"/>
      <c r="T135" s="441"/>
      <c r="U135" s="441"/>
      <c r="V135" s="441"/>
      <c r="W135" s="441"/>
      <c r="X135" s="437" t="s">
        <v>87</v>
      </c>
      <c r="Y135" s="437"/>
      <c r="Z135" s="437"/>
      <c r="AA135" s="151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  <c r="BA135" s="137"/>
      <c r="BB135" s="137"/>
      <c r="BC135" s="137"/>
      <c r="BD135" s="137"/>
      <c r="BE135" s="137"/>
      <c r="BF135" s="137"/>
      <c r="BG135" s="137"/>
      <c r="BH135" s="137"/>
      <c r="BI135" s="137"/>
      <c r="BJ135" s="137"/>
      <c r="BK135" s="137"/>
      <c r="BL135" s="137"/>
      <c r="BM135" s="137"/>
      <c r="BN135" s="137"/>
      <c r="BO135" s="137"/>
      <c r="BP135" s="137"/>
      <c r="BQ135" s="137"/>
      <c r="BR135" s="137"/>
      <c r="BS135" s="137"/>
      <c r="BT135" s="137"/>
      <c r="BU135" s="137"/>
      <c r="BV135" s="137"/>
      <c r="BW135" s="137"/>
      <c r="BX135" s="137"/>
      <c r="BY135" s="137"/>
      <c r="BZ135" s="137"/>
      <c r="CA135" s="137"/>
      <c r="CB135" s="137"/>
      <c r="CC135" s="137"/>
      <c r="CD135" s="137"/>
      <c r="CE135" s="137"/>
      <c r="CF135" s="137"/>
      <c r="CG135" s="137"/>
      <c r="CH135" s="137"/>
      <c r="CI135" s="137"/>
      <c r="CJ135" s="137"/>
      <c r="CK135" s="137"/>
      <c r="CL135" s="137"/>
      <c r="CM135" s="137"/>
      <c r="CN135" s="137"/>
      <c r="CO135" s="137"/>
      <c r="CP135" s="137"/>
      <c r="CQ135" s="137"/>
      <c r="CR135" s="137"/>
      <c r="CS135" s="137"/>
      <c r="CT135" s="137"/>
      <c r="CU135" s="137"/>
      <c r="CV135" s="137"/>
      <c r="CW135" s="137"/>
      <c r="CX135" s="137"/>
      <c r="CY135" s="137"/>
      <c r="CZ135" s="137"/>
      <c r="DA135" s="137"/>
      <c r="DB135" s="137"/>
      <c r="DC135" s="137"/>
      <c r="DD135" s="137"/>
      <c r="DE135" s="137"/>
      <c r="DF135" s="137"/>
      <c r="DG135" s="137"/>
      <c r="DH135" s="137"/>
      <c r="DI135" s="137"/>
      <c r="DJ135" s="137"/>
      <c r="DK135" s="137"/>
      <c r="DL135" s="137"/>
      <c r="DM135" s="137"/>
      <c r="DN135" s="137"/>
      <c r="DO135" s="137"/>
      <c r="DP135" s="137"/>
      <c r="DQ135" s="137"/>
      <c r="DR135" s="137"/>
      <c r="DS135" s="137"/>
      <c r="DT135" s="137"/>
      <c r="DU135" s="137"/>
      <c r="DV135" s="137"/>
      <c r="DW135" s="137"/>
      <c r="DX135" s="137"/>
    </row>
    <row r="136" spans="1:128" s="112" customFormat="1" ht="24" customHeight="1" x14ac:dyDescent="0.3">
      <c r="B136" s="157" t="s">
        <v>178</v>
      </c>
      <c r="C136" s="441" t="s">
        <v>307</v>
      </c>
      <c r="D136" s="441"/>
      <c r="E136" s="441"/>
      <c r="F136" s="441"/>
      <c r="G136" s="441"/>
      <c r="H136" s="441"/>
      <c r="I136" s="441"/>
      <c r="J136" s="441"/>
      <c r="K136" s="441"/>
      <c r="L136" s="441"/>
      <c r="M136" s="441"/>
      <c r="N136" s="441"/>
      <c r="O136" s="441"/>
      <c r="P136" s="441"/>
      <c r="Q136" s="441"/>
      <c r="R136" s="441"/>
      <c r="S136" s="441"/>
      <c r="T136" s="441"/>
      <c r="U136" s="441"/>
      <c r="V136" s="441"/>
      <c r="W136" s="441"/>
      <c r="X136" s="437" t="s">
        <v>87</v>
      </c>
      <c r="Y136" s="437"/>
      <c r="Z136" s="437"/>
      <c r="AA136" s="151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  <c r="BA136" s="137"/>
      <c r="BB136" s="137"/>
      <c r="BC136" s="137"/>
      <c r="BD136" s="137"/>
      <c r="BE136" s="137"/>
      <c r="BF136" s="137"/>
      <c r="BG136" s="137"/>
      <c r="BH136" s="137"/>
      <c r="BI136" s="137"/>
      <c r="BJ136" s="137"/>
      <c r="BK136" s="137"/>
      <c r="BL136" s="137"/>
      <c r="BM136" s="137"/>
      <c r="BN136" s="137"/>
      <c r="BO136" s="137"/>
      <c r="BP136" s="137"/>
      <c r="BQ136" s="137"/>
      <c r="BR136" s="137"/>
      <c r="BS136" s="137"/>
      <c r="BT136" s="137"/>
      <c r="BU136" s="137"/>
      <c r="BV136" s="137"/>
      <c r="BW136" s="137"/>
      <c r="BX136" s="137"/>
      <c r="BY136" s="137"/>
      <c r="BZ136" s="137"/>
      <c r="CA136" s="137"/>
      <c r="CB136" s="137"/>
      <c r="CC136" s="137"/>
      <c r="CD136" s="137"/>
      <c r="CE136" s="137"/>
      <c r="CF136" s="137"/>
      <c r="CG136" s="137"/>
      <c r="CH136" s="137"/>
      <c r="CI136" s="137"/>
      <c r="CJ136" s="137"/>
      <c r="CK136" s="137"/>
      <c r="CL136" s="137"/>
      <c r="CM136" s="137"/>
      <c r="CN136" s="137"/>
      <c r="CO136" s="137"/>
      <c r="CP136" s="137"/>
      <c r="CQ136" s="137"/>
      <c r="CR136" s="137"/>
      <c r="CS136" s="137"/>
      <c r="CT136" s="137"/>
      <c r="CU136" s="137"/>
      <c r="CV136" s="137"/>
      <c r="CW136" s="137"/>
      <c r="CX136" s="137"/>
      <c r="CY136" s="137"/>
      <c r="CZ136" s="137"/>
      <c r="DA136" s="137"/>
      <c r="DB136" s="137"/>
      <c r="DC136" s="137"/>
      <c r="DD136" s="137"/>
      <c r="DE136" s="137"/>
      <c r="DF136" s="137"/>
      <c r="DG136" s="137"/>
      <c r="DH136" s="137"/>
      <c r="DI136" s="137"/>
      <c r="DJ136" s="137"/>
      <c r="DK136" s="137"/>
      <c r="DL136" s="137"/>
      <c r="DM136" s="137"/>
      <c r="DN136" s="137"/>
      <c r="DO136" s="137"/>
      <c r="DP136" s="137"/>
      <c r="DQ136" s="137"/>
      <c r="DR136" s="137"/>
      <c r="DS136" s="137"/>
      <c r="DT136" s="137"/>
      <c r="DU136" s="137"/>
      <c r="DV136" s="137"/>
      <c r="DW136" s="137"/>
      <c r="DX136" s="137"/>
    </row>
    <row r="137" spans="1:128" s="112" customFormat="1" ht="24" customHeight="1" x14ac:dyDescent="0.3">
      <c r="B137" s="157" t="s">
        <v>179</v>
      </c>
      <c r="C137" s="441"/>
      <c r="D137" s="441"/>
      <c r="E137" s="441"/>
      <c r="F137" s="441"/>
      <c r="G137" s="441"/>
      <c r="H137" s="441"/>
      <c r="I137" s="441"/>
      <c r="J137" s="441"/>
      <c r="K137" s="441"/>
      <c r="L137" s="441"/>
      <c r="M137" s="441"/>
      <c r="N137" s="441"/>
      <c r="O137" s="441"/>
      <c r="P137" s="441"/>
      <c r="Q137" s="441"/>
      <c r="R137" s="441"/>
      <c r="S137" s="441"/>
      <c r="T137" s="441"/>
      <c r="U137" s="441"/>
      <c r="V137" s="441"/>
      <c r="W137" s="441"/>
      <c r="X137" s="437"/>
      <c r="Y137" s="437"/>
      <c r="Z137" s="437"/>
      <c r="AA137" s="151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  <c r="BA137" s="137"/>
      <c r="BB137" s="137"/>
      <c r="BC137" s="137"/>
      <c r="BD137" s="137"/>
      <c r="BE137" s="137"/>
      <c r="BF137" s="137"/>
      <c r="BG137" s="137"/>
      <c r="BH137" s="137"/>
      <c r="BI137" s="137"/>
      <c r="BJ137" s="137"/>
      <c r="BK137" s="137"/>
      <c r="BL137" s="137"/>
      <c r="BM137" s="137"/>
      <c r="BN137" s="137"/>
      <c r="BO137" s="137"/>
      <c r="BP137" s="137"/>
      <c r="BQ137" s="137"/>
      <c r="BR137" s="137"/>
      <c r="BS137" s="137"/>
      <c r="BT137" s="137"/>
      <c r="BU137" s="137"/>
      <c r="BV137" s="137"/>
      <c r="BW137" s="137"/>
      <c r="BX137" s="137"/>
      <c r="BY137" s="137"/>
      <c r="BZ137" s="137"/>
      <c r="CA137" s="137"/>
      <c r="CB137" s="137"/>
      <c r="CC137" s="137"/>
      <c r="CD137" s="137"/>
      <c r="CE137" s="137"/>
      <c r="CF137" s="137"/>
      <c r="CG137" s="137"/>
      <c r="CH137" s="137"/>
      <c r="CI137" s="137"/>
      <c r="CJ137" s="137"/>
      <c r="CK137" s="137"/>
      <c r="CL137" s="137"/>
      <c r="CM137" s="137"/>
      <c r="CN137" s="137"/>
      <c r="CO137" s="137"/>
      <c r="CP137" s="137"/>
      <c r="CQ137" s="137"/>
      <c r="CR137" s="137"/>
      <c r="CS137" s="137"/>
      <c r="CT137" s="137"/>
      <c r="CU137" s="137"/>
      <c r="CV137" s="137"/>
      <c r="CW137" s="137"/>
      <c r="CX137" s="137"/>
      <c r="CY137" s="137"/>
      <c r="CZ137" s="137"/>
      <c r="DA137" s="137"/>
      <c r="DB137" s="137"/>
      <c r="DC137" s="137"/>
      <c r="DD137" s="137"/>
      <c r="DE137" s="137"/>
      <c r="DF137" s="137"/>
      <c r="DG137" s="137"/>
      <c r="DH137" s="137"/>
      <c r="DI137" s="137"/>
      <c r="DJ137" s="137"/>
      <c r="DK137" s="137"/>
      <c r="DL137" s="137"/>
      <c r="DM137" s="137"/>
      <c r="DN137" s="137"/>
      <c r="DO137" s="137"/>
      <c r="DP137" s="137"/>
      <c r="DQ137" s="137"/>
      <c r="DR137" s="137"/>
      <c r="DS137" s="137"/>
      <c r="DT137" s="137"/>
      <c r="DU137" s="137"/>
      <c r="DV137" s="137"/>
      <c r="DW137" s="137"/>
      <c r="DX137" s="137"/>
    </row>
    <row r="138" spans="1:128" s="112" customFormat="1" ht="24" customHeight="1" x14ac:dyDescent="0.3">
      <c r="B138" s="157" t="s">
        <v>180</v>
      </c>
      <c r="C138" s="441"/>
      <c r="D138" s="441"/>
      <c r="E138" s="441"/>
      <c r="F138" s="441"/>
      <c r="G138" s="441"/>
      <c r="H138" s="441"/>
      <c r="I138" s="441"/>
      <c r="J138" s="441"/>
      <c r="K138" s="441"/>
      <c r="L138" s="441"/>
      <c r="M138" s="441"/>
      <c r="N138" s="441"/>
      <c r="O138" s="441"/>
      <c r="P138" s="441"/>
      <c r="Q138" s="441"/>
      <c r="R138" s="441"/>
      <c r="S138" s="441"/>
      <c r="T138" s="441"/>
      <c r="U138" s="441"/>
      <c r="V138" s="441"/>
      <c r="W138" s="441"/>
      <c r="X138" s="437"/>
      <c r="Y138" s="437"/>
      <c r="Z138" s="437"/>
      <c r="AA138" s="151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  <c r="BA138" s="137"/>
      <c r="BB138" s="137"/>
      <c r="BC138" s="137"/>
      <c r="BD138" s="137"/>
      <c r="BE138" s="137"/>
      <c r="BF138" s="137"/>
      <c r="BG138" s="137"/>
      <c r="BH138" s="137"/>
      <c r="BI138" s="137"/>
      <c r="BJ138" s="137"/>
      <c r="BK138" s="137"/>
      <c r="BL138" s="137"/>
      <c r="BM138" s="137"/>
      <c r="BN138" s="137"/>
      <c r="BO138" s="137"/>
      <c r="BP138" s="137"/>
      <c r="BQ138" s="137"/>
      <c r="BR138" s="137"/>
      <c r="BS138" s="137"/>
      <c r="BT138" s="137"/>
      <c r="BU138" s="137"/>
      <c r="BV138" s="137"/>
      <c r="BW138" s="137"/>
      <c r="BX138" s="137"/>
      <c r="BY138" s="137"/>
      <c r="BZ138" s="137"/>
      <c r="CA138" s="137"/>
      <c r="CB138" s="137"/>
      <c r="CC138" s="137"/>
      <c r="CD138" s="137"/>
      <c r="CE138" s="137"/>
      <c r="CF138" s="137"/>
      <c r="CG138" s="137"/>
      <c r="CH138" s="137"/>
      <c r="CI138" s="137"/>
      <c r="CJ138" s="137"/>
      <c r="CK138" s="137"/>
      <c r="CL138" s="137"/>
      <c r="CM138" s="137"/>
      <c r="CN138" s="137"/>
      <c r="CO138" s="137"/>
      <c r="CP138" s="137"/>
      <c r="CQ138" s="137"/>
      <c r="CR138" s="137"/>
      <c r="CS138" s="137"/>
      <c r="CT138" s="137"/>
      <c r="CU138" s="137"/>
      <c r="CV138" s="137"/>
      <c r="CW138" s="137"/>
      <c r="CX138" s="137"/>
      <c r="CY138" s="137"/>
      <c r="CZ138" s="137"/>
      <c r="DA138" s="137"/>
      <c r="DB138" s="137"/>
      <c r="DC138" s="137"/>
      <c r="DD138" s="137"/>
      <c r="DE138" s="137"/>
      <c r="DF138" s="137"/>
      <c r="DG138" s="137"/>
      <c r="DH138" s="137"/>
      <c r="DI138" s="137"/>
      <c r="DJ138" s="137"/>
      <c r="DK138" s="137"/>
      <c r="DL138" s="137"/>
      <c r="DM138" s="137"/>
      <c r="DN138" s="137"/>
      <c r="DO138" s="137"/>
      <c r="DP138" s="137"/>
      <c r="DQ138" s="137"/>
      <c r="DR138" s="137"/>
      <c r="DS138" s="137"/>
      <c r="DT138" s="137"/>
      <c r="DU138" s="137"/>
      <c r="DV138" s="137"/>
      <c r="DW138" s="137"/>
      <c r="DX138" s="137"/>
    </row>
    <row r="139" spans="1:128" s="112" customFormat="1" ht="24" customHeight="1" x14ac:dyDescent="0.3">
      <c r="B139" s="157" t="s">
        <v>181</v>
      </c>
      <c r="C139" s="441"/>
      <c r="D139" s="441"/>
      <c r="E139" s="441"/>
      <c r="F139" s="441"/>
      <c r="G139" s="441"/>
      <c r="H139" s="441"/>
      <c r="I139" s="441"/>
      <c r="J139" s="441"/>
      <c r="K139" s="441"/>
      <c r="L139" s="441"/>
      <c r="M139" s="441"/>
      <c r="N139" s="441"/>
      <c r="O139" s="441"/>
      <c r="P139" s="441"/>
      <c r="Q139" s="441"/>
      <c r="R139" s="441"/>
      <c r="S139" s="441"/>
      <c r="T139" s="441"/>
      <c r="U139" s="441"/>
      <c r="V139" s="441"/>
      <c r="W139" s="441"/>
      <c r="X139" s="437"/>
      <c r="Y139" s="437"/>
      <c r="Z139" s="437"/>
      <c r="AA139" s="151"/>
      <c r="AB139" s="137"/>
      <c r="AC139" s="137"/>
      <c r="AD139" s="137"/>
      <c r="AE139" s="137" t="s">
        <v>196</v>
      </c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  <c r="BA139" s="137"/>
      <c r="BB139" s="137"/>
      <c r="BC139" s="137"/>
      <c r="BD139" s="137"/>
      <c r="BE139" s="137"/>
      <c r="BF139" s="137"/>
      <c r="BG139" s="137"/>
      <c r="BH139" s="137"/>
      <c r="BI139" s="137"/>
      <c r="BJ139" s="137"/>
      <c r="BK139" s="137"/>
      <c r="BL139" s="137"/>
      <c r="BM139" s="137"/>
      <c r="BN139" s="137"/>
      <c r="BO139" s="137"/>
      <c r="BP139" s="137"/>
      <c r="BQ139" s="137"/>
      <c r="BR139" s="137"/>
      <c r="BS139" s="137"/>
      <c r="BT139" s="137"/>
      <c r="BU139" s="137"/>
      <c r="BV139" s="137"/>
      <c r="BW139" s="137"/>
      <c r="BX139" s="137"/>
      <c r="BY139" s="137"/>
      <c r="BZ139" s="137"/>
      <c r="CA139" s="137"/>
      <c r="CB139" s="137"/>
      <c r="CC139" s="137"/>
      <c r="CD139" s="137"/>
      <c r="CE139" s="137"/>
      <c r="CF139" s="137"/>
      <c r="CG139" s="137"/>
      <c r="CH139" s="137"/>
      <c r="CI139" s="137"/>
      <c r="CJ139" s="137"/>
      <c r="CK139" s="137"/>
      <c r="CL139" s="137"/>
      <c r="CM139" s="137"/>
      <c r="CN139" s="137"/>
      <c r="CO139" s="137"/>
      <c r="CP139" s="137"/>
      <c r="CQ139" s="137"/>
      <c r="CR139" s="137"/>
      <c r="CS139" s="137"/>
      <c r="CT139" s="137"/>
      <c r="CU139" s="137"/>
      <c r="CV139" s="137"/>
      <c r="CW139" s="137"/>
      <c r="CX139" s="137"/>
      <c r="CY139" s="137"/>
      <c r="CZ139" s="137"/>
      <c r="DA139" s="137"/>
      <c r="DB139" s="137"/>
      <c r="DC139" s="137"/>
      <c r="DD139" s="137"/>
      <c r="DE139" s="137"/>
      <c r="DF139" s="137"/>
      <c r="DG139" s="137"/>
      <c r="DH139" s="137"/>
      <c r="DI139" s="137"/>
      <c r="DJ139" s="137"/>
      <c r="DK139" s="137"/>
      <c r="DL139" s="137"/>
      <c r="DM139" s="137"/>
      <c r="DN139" s="137"/>
      <c r="DO139" s="137"/>
      <c r="DP139" s="137"/>
      <c r="DQ139" s="137"/>
      <c r="DR139" s="137"/>
      <c r="DS139" s="137"/>
      <c r="DT139" s="137"/>
      <c r="DU139" s="137"/>
      <c r="DV139" s="137"/>
      <c r="DW139" s="137"/>
      <c r="DX139" s="137"/>
    </row>
    <row r="140" spans="1:128" s="112" customFormat="1" ht="10.5" customHeight="1" x14ac:dyDescent="0.3">
      <c r="B140" s="131"/>
      <c r="C140" s="132"/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28"/>
      <c r="Z140" s="128"/>
      <c r="AA140" s="151"/>
      <c r="AB140" s="140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  <c r="BA140" s="137"/>
      <c r="BB140" s="137"/>
      <c r="BC140" s="137"/>
      <c r="BD140" s="137"/>
      <c r="BE140" s="137"/>
      <c r="BF140" s="137"/>
      <c r="BG140" s="137"/>
      <c r="BH140" s="137"/>
      <c r="BI140" s="137"/>
      <c r="BJ140" s="137"/>
      <c r="BK140" s="137"/>
      <c r="BL140" s="137"/>
      <c r="BM140" s="137"/>
      <c r="BN140" s="137"/>
      <c r="BO140" s="137"/>
      <c r="BP140" s="137"/>
      <c r="BQ140" s="137"/>
      <c r="BR140" s="137"/>
      <c r="BS140" s="137"/>
      <c r="BT140" s="137"/>
      <c r="BU140" s="137"/>
      <c r="BV140" s="137"/>
      <c r="BW140" s="137"/>
      <c r="BX140" s="137"/>
      <c r="BY140" s="137"/>
      <c r="BZ140" s="137"/>
      <c r="CA140" s="137"/>
      <c r="CB140" s="137"/>
      <c r="CC140" s="137"/>
      <c r="CD140" s="137"/>
      <c r="CE140" s="137"/>
      <c r="CF140" s="137"/>
      <c r="CG140" s="137"/>
      <c r="CH140" s="137"/>
      <c r="CI140" s="137"/>
      <c r="CJ140" s="137"/>
      <c r="CK140" s="137"/>
      <c r="CL140" s="137"/>
      <c r="CM140" s="137"/>
      <c r="CN140" s="137"/>
      <c r="CO140" s="137"/>
      <c r="CP140" s="137"/>
      <c r="CQ140" s="137"/>
      <c r="CR140" s="137"/>
      <c r="CS140" s="137"/>
      <c r="CT140" s="137"/>
      <c r="CU140" s="137"/>
      <c r="CV140" s="137"/>
      <c r="CW140" s="137"/>
      <c r="CX140" s="137"/>
      <c r="CY140" s="137"/>
      <c r="CZ140" s="137"/>
      <c r="DA140" s="137"/>
      <c r="DB140" s="137"/>
      <c r="DC140" s="137"/>
      <c r="DD140" s="137"/>
      <c r="DE140" s="137"/>
      <c r="DF140" s="137"/>
      <c r="DG140" s="137"/>
      <c r="DH140" s="137"/>
      <c r="DI140" s="137"/>
      <c r="DJ140" s="137"/>
      <c r="DK140" s="137"/>
      <c r="DL140" s="137"/>
      <c r="DM140" s="137"/>
      <c r="DN140" s="137"/>
      <c r="DO140" s="137"/>
      <c r="DP140" s="137"/>
      <c r="DQ140" s="137"/>
      <c r="DR140" s="137"/>
      <c r="DS140" s="137"/>
      <c r="DT140" s="137"/>
      <c r="DU140" s="137"/>
      <c r="DV140" s="137"/>
      <c r="DW140" s="137"/>
      <c r="DX140" s="137"/>
    </row>
    <row r="141" spans="1:128" s="120" customFormat="1" ht="21.75" customHeight="1" x14ac:dyDescent="0.3">
      <c r="A141" s="112"/>
      <c r="B141" s="430" t="s">
        <v>277</v>
      </c>
      <c r="C141" s="430"/>
      <c r="D141" s="430"/>
      <c r="E141" s="430"/>
      <c r="F141" s="430"/>
      <c r="G141" s="430"/>
      <c r="H141" s="430"/>
      <c r="I141" s="430"/>
      <c r="J141" s="430"/>
      <c r="K141" s="430"/>
      <c r="L141" s="430"/>
      <c r="M141" s="430"/>
      <c r="N141" s="430"/>
      <c r="O141" s="430"/>
      <c r="P141" s="430"/>
      <c r="Q141" s="430"/>
      <c r="R141" s="430"/>
      <c r="S141" s="430"/>
      <c r="T141" s="430"/>
      <c r="U141" s="430"/>
      <c r="V141" s="430"/>
      <c r="W141" s="430"/>
      <c r="X141" s="430"/>
      <c r="Y141" s="430"/>
      <c r="Z141" s="430"/>
      <c r="AA141" s="129"/>
      <c r="AB141" s="143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42"/>
      <c r="AR141" s="142"/>
      <c r="AS141" s="142"/>
      <c r="AT141" s="142"/>
      <c r="AU141" s="142"/>
      <c r="AV141" s="142"/>
      <c r="AW141" s="142"/>
      <c r="AX141" s="142"/>
      <c r="AY141" s="142"/>
      <c r="AZ141" s="142"/>
      <c r="BA141" s="142"/>
      <c r="BB141" s="142"/>
      <c r="BC141" s="142"/>
      <c r="BD141" s="142"/>
      <c r="BE141" s="142"/>
      <c r="BF141" s="142"/>
      <c r="BG141" s="142"/>
      <c r="BH141" s="142"/>
      <c r="BI141" s="142"/>
      <c r="BJ141" s="142"/>
      <c r="BK141" s="142"/>
      <c r="BL141" s="142"/>
      <c r="BM141" s="142"/>
      <c r="BN141" s="142"/>
      <c r="BO141" s="142"/>
      <c r="BP141" s="142"/>
      <c r="BQ141" s="142"/>
      <c r="BR141" s="142"/>
      <c r="BS141" s="142"/>
      <c r="BT141" s="142"/>
      <c r="BU141" s="142"/>
      <c r="BV141" s="142"/>
      <c r="BW141" s="142"/>
      <c r="BX141" s="142"/>
      <c r="BY141" s="142"/>
      <c r="BZ141" s="142"/>
      <c r="CA141" s="142"/>
      <c r="CB141" s="142"/>
      <c r="CC141" s="142"/>
      <c r="CD141" s="142"/>
      <c r="CE141" s="142"/>
      <c r="CF141" s="142"/>
      <c r="CG141" s="142"/>
      <c r="CH141" s="142"/>
      <c r="CI141" s="142"/>
      <c r="CJ141" s="142"/>
      <c r="CK141" s="142"/>
      <c r="CL141" s="142"/>
      <c r="CM141" s="142"/>
      <c r="CN141" s="142"/>
      <c r="CO141" s="142"/>
      <c r="CP141" s="142"/>
      <c r="CQ141" s="142"/>
      <c r="CR141" s="142"/>
      <c r="CS141" s="142"/>
      <c r="CT141" s="142"/>
      <c r="CU141" s="142"/>
      <c r="CV141" s="142"/>
      <c r="CW141" s="142"/>
      <c r="CX141" s="142"/>
      <c r="CY141" s="142"/>
      <c r="CZ141" s="142"/>
      <c r="DA141" s="142"/>
      <c r="DB141" s="142"/>
      <c r="DC141" s="142"/>
      <c r="DD141" s="142"/>
      <c r="DE141" s="142"/>
      <c r="DF141" s="142"/>
      <c r="DG141" s="142"/>
      <c r="DH141" s="142"/>
      <c r="DI141" s="142"/>
      <c r="DJ141" s="142"/>
      <c r="DK141" s="142"/>
      <c r="DL141" s="142"/>
      <c r="DM141" s="142"/>
      <c r="DN141" s="142"/>
      <c r="DO141" s="142"/>
      <c r="DP141" s="142"/>
      <c r="DQ141" s="142"/>
      <c r="DR141" s="142"/>
      <c r="DS141" s="142"/>
      <c r="DT141" s="142"/>
      <c r="DU141" s="142"/>
      <c r="DV141" s="142"/>
      <c r="DW141" s="142"/>
      <c r="DX141" s="142"/>
    </row>
    <row r="142" spans="1:128" s="120" customFormat="1" ht="3.75" customHeight="1" x14ac:dyDescent="0.3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33"/>
      <c r="O142" s="133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29"/>
      <c r="AB142" s="143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142"/>
      <c r="AQ142" s="142"/>
      <c r="AR142" s="142"/>
      <c r="AS142" s="142"/>
      <c r="AT142" s="142"/>
      <c r="AU142" s="142"/>
      <c r="AV142" s="142"/>
      <c r="AW142" s="142"/>
      <c r="AX142" s="142"/>
      <c r="AY142" s="142"/>
      <c r="AZ142" s="142"/>
      <c r="BA142" s="142"/>
      <c r="BB142" s="142"/>
      <c r="BC142" s="142"/>
      <c r="BD142" s="142"/>
      <c r="BE142" s="142"/>
      <c r="BF142" s="142"/>
      <c r="BG142" s="142"/>
      <c r="BH142" s="142"/>
      <c r="BI142" s="142"/>
      <c r="BJ142" s="142"/>
      <c r="BK142" s="142"/>
      <c r="BL142" s="142"/>
      <c r="BM142" s="142"/>
      <c r="BN142" s="142"/>
      <c r="BO142" s="142"/>
      <c r="BP142" s="142"/>
      <c r="BQ142" s="142"/>
      <c r="BR142" s="142"/>
      <c r="BS142" s="142"/>
      <c r="BT142" s="142"/>
      <c r="BU142" s="142"/>
      <c r="BV142" s="142"/>
      <c r="BW142" s="142"/>
      <c r="BX142" s="142"/>
      <c r="BY142" s="142"/>
      <c r="BZ142" s="142"/>
      <c r="CA142" s="142"/>
      <c r="CB142" s="142"/>
      <c r="CC142" s="142"/>
      <c r="CD142" s="142"/>
      <c r="CE142" s="142"/>
      <c r="CF142" s="142"/>
      <c r="CG142" s="142"/>
      <c r="CH142" s="142"/>
      <c r="CI142" s="142"/>
      <c r="CJ142" s="142"/>
      <c r="CK142" s="142"/>
      <c r="CL142" s="142"/>
      <c r="CM142" s="142"/>
      <c r="CN142" s="142"/>
      <c r="CO142" s="142"/>
      <c r="CP142" s="142"/>
      <c r="CQ142" s="142"/>
      <c r="CR142" s="142"/>
      <c r="CS142" s="142"/>
      <c r="CT142" s="142"/>
      <c r="CU142" s="142"/>
      <c r="CV142" s="142"/>
      <c r="CW142" s="142"/>
      <c r="CX142" s="142"/>
      <c r="CY142" s="142"/>
      <c r="CZ142" s="142"/>
      <c r="DA142" s="142"/>
      <c r="DB142" s="142"/>
      <c r="DC142" s="142"/>
      <c r="DD142" s="142"/>
      <c r="DE142" s="142"/>
      <c r="DF142" s="142"/>
      <c r="DG142" s="142"/>
      <c r="DH142" s="142"/>
      <c r="DI142" s="142"/>
      <c r="DJ142" s="142"/>
      <c r="DK142" s="142"/>
      <c r="DL142" s="142"/>
      <c r="DM142" s="142"/>
      <c r="DN142" s="142"/>
      <c r="DO142" s="142"/>
      <c r="DP142" s="142"/>
      <c r="DQ142" s="142"/>
      <c r="DR142" s="142"/>
      <c r="DS142" s="142"/>
      <c r="DT142" s="142"/>
      <c r="DU142" s="142"/>
      <c r="DV142" s="142"/>
      <c r="DW142" s="142"/>
      <c r="DX142" s="142"/>
    </row>
    <row r="143" spans="1:128" s="112" customFormat="1" ht="18.75" customHeight="1" x14ac:dyDescent="0.3">
      <c r="B143" s="123"/>
      <c r="C143" s="123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4" t="s">
        <v>211</v>
      </c>
      <c r="P143" s="444"/>
      <c r="Q143" s="444"/>
      <c r="R143" s="444"/>
      <c r="S143" s="444"/>
      <c r="T143" s="444"/>
      <c r="U143" s="444"/>
      <c r="V143" s="444"/>
      <c r="W143" s="444"/>
      <c r="X143" s="444"/>
      <c r="AA143" s="129"/>
      <c r="AB143" s="137"/>
      <c r="AC143" s="137"/>
      <c r="AD143" s="137"/>
      <c r="AE143" s="137"/>
      <c r="AF143" s="137"/>
      <c r="AG143" s="137"/>
      <c r="AH143" s="137"/>
      <c r="AI143" s="137"/>
      <c r="AJ143" s="137"/>
      <c r="AK143" s="137"/>
      <c r="AL143" s="137"/>
      <c r="AM143" s="137"/>
      <c r="AN143" s="137"/>
      <c r="AO143" s="137"/>
      <c r="AP143" s="137"/>
      <c r="AQ143" s="137"/>
      <c r="AR143" s="137"/>
      <c r="AS143" s="137"/>
      <c r="AT143" s="137"/>
      <c r="AU143" s="137"/>
      <c r="AV143" s="137"/>
      <c r="AW143" s="137"/>
      <c r="AX143" s="137"/>
      <c r="AY143" s="137"/>
      <c r="AZ143" s="137"/>
      <c r="BA143" s="137"/>
      <c r="BB143" s="137"/>
      <c r="BC143" s="137"/>
      <c r="BD143" s="137"/>
      <c r="BE143" s="137"/>
      <c r="BF143" s="137"/>
      <c r="BG143" s="137"/>
      <c r="BH143" s="137"/>
      <c r="BI143" s="137"/>
      <c r="BJ143" s="137"/>
      <c r="BK143" s="137"/>
      <c r="BL143" s="137"/>
      <c r="BM143" s="137"/>
      <c r="BN143" s="137"/>
      <c r="BO143" s="137"/>
      <c r="BP143" s="137"/>
      <c r="BQ143" s="137"/>
      <c r="BR143" s="137"/>
      <c r="BS143" s="137"/>
      <c r="BT143" s="137"/>
      <c r="BU143" s="137"/>
      <c r="BV143" s="137"/>
      <c r="BW143" s="137"/>
      <c r="BX143" s="137"/>
      <c r="BY143" s="137"/>
      <c r="BZ143" s="137"/>
      <c r="CA143" s="137"/>
      <c r="CB143" s="137"/>
      <c r="CC143" s="137"/>
      <c r="CD143" s="137"/>
      <c r="CE143" s="137"/>
      <c r="CF143" s="137"/>
      <c r="CG143" s="137"/>
      <c r="CH143" s="137"/>
      <c r="CI143" s="137"/>
      <c r="CJ143" s="137"/>
      <c r="CK143" s="137"/>
      <c r="CL143" s="137"/>
      <c r="CM143" s="137"/>
      <c r="CN143" s="137"/>
      <c r="CO143" s="137"/>
      <c r="CP143" s="137"/>
      <c r="CQ143" s="137"/>
      <c r="CR143" s="137"/>
      <c r="CS143" s="137"/>
      <c r="CT143" s="137"/>
      <c r="CU143" s="137"/>
      <c r="CV143" s="137"/>
      <c r="CW143" s="137"/>
      <c r="CX143" s="137"/>
      <c r="CY143" s="137"/>
      <c r="CZ143" s="137"/>
      <c r="DA143" s="137"/>
      <c r="DB143" s="137"/>
      <c r="DC143" s="137"/>
      <c r="DD143" s="137"/>
      <c r="DE143" s="137"/>
      <c r="DF143" s="137"/>
      <c r="DG143" s="137"/>
      <c r="DH143" s="137"/>
      <c r="DI143" s="137"/>
      <c r="DJ143" s="137"/>
      <c r="DK143" s="137"/>
      <c r="DL143" s="137"/>
      <c r="DM143" s="137"/>
      <c r="DN143" s="137"/>
      <c r="DO143" s="137"/>
      <c r="DP143" s="137"/>
      <c r="DQ143" s="137"/>
      <c r="DR143" s="137"/>
      <c r="DS143" s="137"/>
      <c r="DT143" s="137"/>
      <c r="DU143" s="137"/>
      <c r="DV143" s="137"/>
      <c r="DW143" s="137"/>
      <c r="DX143" s="137"/>
    </row>
    <row r="144" spans="1:128" s="112" customFormat="1" ht="32.25" customHeight="1" x14ac:dyDescent="0.3">
      <c r="B144" s="123"/>
      <c r="C144" s="123"/>
      <c r="D144" s="447"/>
      <c r="E144" s="447"/>
      <c r="F144" s="447"/>
      <c r="G144" s="447"/>
      <c r="H144" s="447"/>
      <c r="I144" s="447"/>
      <c r="J144" s="447"/>
      <c r="K144" s="447"/>
      <c r="L144" s="447"/>
      <c r="M144" s="447"/>
      <c r="N144" s="447"/>
      <c r="O144" s="448" t="str">
        <f>I7</f>
        <v>Responsable de Soporte Help Desk</v>
      </c>
      <c r="P144" s="448"/>
      <c r="Q144" s="448"/>
      <c r="R144" s="448"/>
      <c r="S144" s="448"/>
      <c r="T144" s="448"/>
      <c r="U144" s="448"/>
      <c r="V144" s="448"/>
      <c r="W144" s="448"/>
      <c r="X144" s="448"/>
      <c r="AA144" s="129"/>
      <c r="AB144" s="137"/>
      <c r="AC144" s="137"/>
      <c r="AD144" s="137"/>
      <c r="AE144" s="137"/>
      <c r="AF144" s="137"/>
      <c r="AG144" s="137"/>
      <c r="AH144" s="137"/>
      <c r="AI144" s="137"/>
      <c r="AJ144" s="137"/>
      <c r="AK144" s="137"/>
      <c r="AL144" s="137"/>
      <c r="AM144" s="137"/>
      <c r="AN144" s="137"/>
      <c r="AO144" s="137"/>
      <c r="AP144" s="137"/>
      <c r="AQ144" s="137"/>
      <c r="AR144" s="137"/>
      <c r="AS144" s="137"/>
      <c r="AT144" s="137"/>
      <c r="AU144" s="137"/>
      <c r="AV144" s="137"/>
      <c r="AW144" s="137"/>
      <c r="AX144" s="137"/>
      <c r="AY144" s="137"/>
      <c r="AZ144" s="137"/>
      <c r="BA144" s="137"/>
      <c r="BB144" s="137"/>
      <c r="BC144" s="137"/>
      <c r="BD144" s="137"/>
      <c r="BE144" s="137"/>
      <c r="BF144" s="137"/>
      <c r="BG144" s="137"/>
      <c r="BH144" s="137"/>
      <c r="BI144" s="137"/>
      <c r="BJ144" s="137"/>
      <c r="BK144" s="137"/>
      <c r="BL144" s="137"/>
      <c r="BM144" s="137"/>
      <c r="BN144" s="137"/>
      <c r="BO144" s="137"/>
      <c r="BP144" s="137"/>
      <c r="BQ144" s="137"/>
      <c r="BR144" s="137"/>
      <c r="BS144" s="137"/>
      <c r="BT144" s="137"/>
      <c r="BU144" s="137"/>
      <c r="BV144" s="137"/>
      <c r="BW144" s="137"/>
      <c r="BX144" s="137"/>
      <c r="BY144" s="137"/>
      <c r="BZ144" s="137"/>
      <c r="CA144" s="137"/>
      <c r="CB144" s="137"/>
      <c r="CC144" s="137"/>
      <c r="CD144" s="137"/>
      <c r="CE144" s="137"/>
      <c r="CF144" s="137"/>
      <c r="CG144" s="137"/>
      <c r="CH144" s="137"/>
      <c r="CI144" s="137"/>
      <c r="CJ144" s="137"/>
      <c r="CK144" s="137"/>
      <c r="CL144" s="137"/>
      <c r="CM144" s="137"/>
      <c r="CN144" s="137"/>
      <c r="CO144" s="137"/>
      <c r="CP144" s="137"/>
      <c r="CQ144" s="137"/>
      <c r="CR144" s="137"/>
      <c r="CS144" s="137"/>
      <c r="CT144" s="137"/>
      <c r="CU144" s="137"/>
      <c r="CV144" s="137"/>
      <c r="CW144" s="137"/>
      <c r="CX144" s="137"/>
      <c r="CY144" s="137"/>
      <c r="CZ144" s="137"/>
      <c r="DA144" s="137"/>
      <c r="DB144" s="137"/>
      <c r="DC144" s="137"/>
      <c r="DD144" s="137"/>
      <c r="DE144" s="137"/>
      <c r="DF144" s="137"/>
      <c r="DG144" s="137"/>
      <c r="DH144" s="137"/>
      <c r="DI144" s="137"/>
      <c r="DJ144" s="137"/>
      <c r="DK144" s="137"/>
      <c r="DL144" s="137"/>
      <c r="DM144" s="137"/>
      <c r="DN144" s="137"/>
      <c r="DO144" s="137"/>
      <c r="DP144" s="137"/>
      <c r="DQ144" s="137"/>
      <c r="DR144" s="137"/>
      <c r="DS144" s="137"/>
      <c r="DT144" s="137"/>
      <c r="DU144" s="137"/>
      <c r="DV144" s="137"/>
      <c r="DW144" s="137"/>
      <c r="DX144" s="137"/>
    </row>
    <row r="145" spans="2:128" s="112" customFormat="1" ht="13.5" customHeight="1" x14ac:dyDescent="0.3">
      <c r="B145" s="123"/>
      <c r="C145" s="123"/>
      <c r="D145" s="445" t="s">
        <v>278</v>
      </c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9" t="s">
        <v>212</v>
      </c>
      <c r="P145" s="449"/>
      <c r="Q145" s="449"/>
      <c r="R145" s="449"/>
      <c r="S145" s="449"/>
      <c r="T145" s="449"/>
      <c r="U145" s="449"/>
      <c r="V145" s="449"/>
      <c r="W145" s="449"/>
      <c r="X145" s="449"/>
      <c r="AA145" s="129"/>
      <c r="AB145" s="137"/>
      <c r="AC145" s="137"/>
      <c r="AD145" s="137"/>
      <c r="AE145" s="137"/>
      <c r="AF145" s="137"/>
      <c r="AG145" s="137"/>
      <c r="AH145" s="137"/>
      <c r="AI145" s="137"/>
      <c r="AJ145" s="137"/>
      <c r="AK145" s="137"/>
      <c r="AL145" s="137"/>
      <c r="AM145" s="137"/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  <c r="BP145" s="137"/>
      <c r="BQ145" s="137"/>
      <c r="BR145" s="137"/>
      <c r="BS145" s="137"/>
      <c r="BT145" s="137"/>
      <c r="BU145" s="137"/>
      <c r="BV145" s="137"/>
      <c r="BW145" s="137"/>
      <c r="BX145" s="137"/>
      <c r="BY145" s="137"/>
      <c r="BZ145" s="137"/>
      <c r="CA145" s="137"/>
      <c r="CB145" s="137"/>
      <c r="CC145" s="137"/>
      <c r="CD145" s="137"/>
      <c r="CE145" s="137"/>
      <c r="CF145" s="137"/>
      <c r="CG145" s="137"/>
      <c r="CH145" s="137"/>
      <c r="CI145" s="137"/>
      <c r="CJ145" s="137"/>
      <c r="CK145" s="137"/>
      <c r="CL145" s="137"/>
      <c r="CM145" s="137"/>
      <c r="CN145" s="137"/>
      <c r="CO145" s="137"/>
      <c r="CP145" s="137"/>
      <c r="CQ145" s="137"/>
      <c r="CR145" s="137"/>
      <c r="CS145" s="137"/>
      <c r="CT145" s="137"/>
      <c r="CU145" s="137"/>
      <c r="CV145" s="137"/>
      <c r="CW145" s="137"/>
      <c r="CX145" s="137"/>
      <c r="CY145" s="137"/>
      <c r="CZ145" s="137"/>
      <c r="DA145" s="137"/>
      <c r="DB145" s="137"/>
      <c r="DC145" s="137"/>
      <c r="DD145" s="137"/>
      <c r="DE145" s="137"/>
      <c r="DF145" s="137"/>
      <c r="DG145" s="137"/>
      <c r="DH145" s="137"/>
      <c r="DI145" s="137"/>
      <c r="DJ145" s="137"/>
      <c r="DK145" s="137"/>
      <c r="DL145" s="137"/>
      <c r="DM145" s="137"/>
      <c r="DN145" s="137"/>
      <c r="DO145" s="137"/>
      <c r="DP145" s="137"/>
      <c r="DQ145" s="137"/>
      <c r="DR145" s="137"/>
      <c r="DS145" s="137"/>
      <c r="DT145" s="137"/>
      <c r="DU145" s="137"/>
      <c r="DV145" s="137"/>
      <c r="DW145" s="137"/>
      <c r="DX145" s="137"/>
    </row>
    <row r="146" spans="2:128" s="112" customFormat="1" ht="13.5" customHeight="1" x14ac:dyDescent="0.3">
      <c r="B146" s="136"/>
      <c r="C146" s="123"/>
      <c r="D146" s="450" t="str">
        <f>IFERROR(VLOOKUP(B10,[1]Sheet1!A1:C5,3,0),"")</f>
        <v>Vicepresidente de Finanzas</v>
      </c>
      <c r="E146" s="450"/>
      <c r="F146" s="450"/>
      <c r="G146" s="450"/>
      <c r="H146" s="450"/>
      <c r="I146" s="450"/>
      <c r="J146" s="450"/>
      <c r="K146" s="450"/>
      <c r="L146" s="450"/>
      <c r="M146" s="450"/>
      <c r="N146" s="450"/>
      <c r="O146" s="449"/>
      <c r="P146" s="449"/>
      <c r="Q146" s="449"/>
      <c r="R146" s="449"/>
      <c r="S146" s="449"/>
      <c r="T146" s="449"/>
      <c r="U146" s="449"/>
      <c r="V146" s="449"/>
      <c r="W146" s="449"/>
      <c r="X146" s="449"/>
      <c r="AA146" s="129"/>
      <c r="AB146" s="137"/>
      <c r="AC146" s="137"/>
      <c r="AD146" s="137"/>
      <c r="AE146" s="137"/>
      <c r="AF146" s="137"/>
      <c r="AG146" s="137"/>
      <c r="AH146" s="137"/>
      <c r="AI146" s="137"/>
      <c r="AJ146" s="137"/>
      <c r="AK146" s="137"/>
      <c r="AL146" s="137"/>
      <c r="AM146" s="137"/>
      <c r="AN146" s="137"/>
      <c r="AO146" s="137"/>
      <c r="AP146" s="137"/>
      <c r="AQ146" s="137"/>
      <c r="AR146" s="137"/>
      <c r="AS146" s="137"/>
      <c r="AT146" s="137"/>
      <c r="AU146" s="137"/>
      <c r="AV146" s="137"/>
      <c r="AW146" s="137"/>
      <c r="AX146" s="137"/>
      <c r="AY146" s="137"/>
      <c r="AZ146" s="137"/>
      <c r="BA146" s="137"/>
      <c r="BB146" s="137"/>
      <c r="BC146" s="137"/>
      <c r="BD146" s="137"/>
      <c r="BE146" s="137"/>
      <c r="BF146" s="137"/>
      <c r="BG146" s="137"/>
      <c r="BH146" s="137"/>
      <c r="BI146" s="137"/>
      <c r="BJ146" s="137"/>
      <c r="BK146" s="137"/>
      <c r="BL146" s="137"/>
      <c r="BM146" s="137"/>
      <c r="BN146" s="137"/>
      <c r="BO146" s="137"/>
      <c r="BP146" s="137"/>
      <c r="BQ146" s="137"/>
      <c r="BR146" s="137"/>
      <c r="BS146" s="137"/>
      <c r="BT146" s="137"/>
      <c r="BU146" s="137"/>
      <c r="BV146" s="137"/>
      <c r="BW146" s="137"/>
      <c r="BX146" s="137"/>
      <c r="BY146" s="137"/>
      <c r="BZ146" s="137"/>
      <c r="CA146" s="137"/>
      <c r="CB146" s="137"/>
      <c r="CC146" s="137"/>
      <c r="CD146" s="137"/>
      <c r="CE146" s="137"/>
      <c r="CF146" s="137"/>
      <c r="CG146" s="137"/>
      <c r="CH146" s="137"/>
      <c r="CI146" s="137"/>
      <c r="CJ146" s="137"/>
      <c r="CK146" s="137"/>
      <c r="CL146" s="137"/>
      <c r="CM146" s="137"/>
      <c r="CN146" s="137"/>
      <c r="CO146" s="137"/>
      <c r="CP146" s="137"/>
      <c r="CQ146" s="137"/>
      <c r="CR146" s="137"/>
      <c r="CS146" s="137"/>
      <c r="CT146" s="137"/>
      <c r="CU146" s="137"/>
      <c r="CV146" s="137"/>
      <c r="CW146" s="137"/>
      <c r="CX146" s="137"/>
      <c r="CY146" s="137"/>
      <c r="CZ146" s="137"/>
      <c r="DA146" s="137"/>
      <c r="DB146" s="137"/>
      <c r="DC146" s="137"/>
      <c r="DD146" s="137"/>
      <c r="DE146" s="137"/>
      <c r="DF146" s="137"/>
      <c r="DG146" s="137"/>
      <c r="DH146" s="137"/>
      <c r="DI146" s="137"/>
      <c r="DJ146" s="137"/>
      <c r="DK146" s="137"/>
      <c r="DL146" s="137"/>
      <c r="DM146" s="137"/>
      <c r="DN146" s="137"/>
      <c r="DO146" s="137"/>
      <c r="DP146" s="137"/>
      <c r="DQ146" s="137"/>
      <c r="DR146" s="137"/>
      <c r="DS146" s="137"/>
      <c r="DT146" s="137"/>
      <c r="DU146" s="137"/>
      <c r="DV146" s="137"/>
      <c r="DW146" s="137"/>
      <c r="DX146" s="137"/>
    </row>
    <row r="147" spans="2:128" s="112" customFormat="1" ht="9" customHeight="1" x14ac:dyDescent="0.3">
      <c r="B147" s="123"/>
      <c r="C147" s="123"/>
      <c r="D147" s="442" t="str">
        <f>IFERROR(VLOOKUP(B10,[1]Sheet1!A1:C5,2,0),"")</f>
        <v>Luis Tejada Ponce</v>
      </c>
      <c r="E147" s="442"/>
      <c r="F147" s="442"/>
      <c r="G147" s="442"/>
      <c r="H147" s="442"/>
      <c r="I147" s="442"/>
      <c r="J147" s="442"/>
      <c r="K147" s="442"/>
      <c r="L147" s="442"/>
      <c r="M147" s="442"/>
      <c r="N147" s="442"/>
      <c r="O147" s="443"/>
      <c r="P147" s="443"/>
      <c r="Q147" s="443"/>
      <c r="R147" s="443"/>
      <c r="S147" s="443"/>
      <c r="T147" s="443"/>
      <c r="U147" s="443"/>
      <c r="V147" s="443"/>
      <c r="W147" s="443"/>
      <c r="X147" s="443"/>
      <c r="AA147" s="129"/>
      <c r="AB147" s="137"/>
      <c r="AC147" s="137"/>
      <c r="AD147" s="137"/>
      <c r="AE147" s="137"/>
      <c r="AF147" s="137"/>
      <c r="AG147" s="137"/>
      <c r="AH147" s="137"/>
      <c r="AI147" s="137"/>
      <c r="AJ147" s="137"/>
      <c r="AK147" s="137"/>
      <c r="AL147" s="137"/>
      <c r="AM147" s="137"/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  <c r="BP147" s="137"/>
      <c r="BQ147" s="137"/>
      <c r="BR147" s="137"/>
      <c r="BS147" s="137"/>
      <c r="BT147" s="137"/>
      <c r="BU147" s="137"/>
      <c r="BV147" s="137"/>
      <c r="BW147" s="137"/>
      <c r="BX147" s="137"/>
      <c r="BY147" s="137"/>
      <c r="BZ147" s="137"/>
      <c r="CA147" s="137"/>
      <c r="CB147" s="137"/>
      <c r="CC147" s="137"/>
      <c r="CD147" s="137"/>
      <c r="CE147" s="137"/>
      <c r="CF147" s="137"/>
      <c r="CG147" s="137"/>
      <c r="CH147" s="137"/>
      <c r="CI147" s="137"/>
      <c r="CJ147" s="137"/>
      <c r="CK147" s="137"/>
      <c r="CL147" s="137"/>
      <c r="CM147" s="137"/>
      <c r="CN147" s="137"/>
      <c r="CO147" s="137"/>
      <c r="CP147" s="137"/>
      <c r="CQ147" s="137"/>
      <c r="CR147" s="137"/>
      <c r="CS147" s="137"/>
      <c r="CT147" s="137"/>
      <c r="CU147" s="137"/>
      <c r="CV147" s="137"/>
      <c r="CW147" s="137"/>
      <c r="CX147" s="137"/>
      <c r="CY147" s="137"/>
      <c r="CZ147" s="137"/>
      <c r="DA147" s="137"/>
      <c r="DB147" s="137"/>
      <c r="DC147" s="137"/>
      <c r="DD147" s="137"/>
      <c r="DE147" s="137"/>
      <c r="DF147" s="137"/>
      <c r="DG147" s="137"/>
      <c r="DH147" s="137"/>
      <c r="DI147" s="137"/>
      <c r="DJ147" s="137"/>
      <c r="DK147" s="137"/>
      <c r="DL147" s="137"/>
      <c r="DM147" s="137"/>
      <c r="DN147" s="137"/>
      <c r="DO147" s="137"/>
      <c r="DP147" s="137"/>
      <c r="DQ147" s="137"/>
      <c r="DR147" s="137"/>
      <c r="DS147" s="137"/>
      <c r="DT147" s="137"/>
      <c r="DU147" s="137"/>
      <c r="DV147" s="137"/>
      <c r="DW147" s="137"/>
      <c r="DX147" s="137"/>
    </row>
    <row r="148" spans="2:128" s="112" customFormat="1" ht="9" customHeight="1" x14ac:dyDescent="0.3">
      <c r="B148" s="123"/>
      <c r="C148" s="123"/>
      <c r="D148" s="442"/>
      <c r="E148" s="442"/>
      <c r="F148" s="442"/>
      <c r="G148" s="442"/>
      <c r="H148" s="442"/>
      <c r="I148" s="442"/>
      <c r="J148" s="442"/>
      <c r="K148" s="442"/>
      <c r="L148" s="442"/>
      <c r="M148" s="442"/>
      <c r="N148" s="442"/>
      <c r="O148" s="443"/>
      <c r="P148" s="443"/>
      <c r="Q148" s="443"/>
      <c r="R148" s="443"/>
      <c r="S148" s="443"/>
      <c r="T148" s="443"/>
      <c r="U148" s="443"/>
      <c r="V148" s="443"/>
      <c r="W148" s="443"/>
      <c r="X148" s="443"/>
      <c r="AA148" s="129"/>
      <c r="AB148" s="137"/>
      <c r="AC148" s="137"/>
      <c r="AD148" s="137"/>
      <c r="AE148" s="137"/>
      <c r="AF148" s="137"/>
      <c r="AG148" s="137"/>
      <c r="AH148" s="137"/>
      <c r="AI148" s="137"/>
      <c r="AJ148" s="137"/>
      <c r="AK148" s="137"/>
      <c r="AL148" s="137"/>
      <c r="AM148" s="137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  <c r="BP148" s="137"/>
      <c r="BQ148" s="137"/>
      <c r="BR148" s="137"/>
      <c r="BS148" s="137"/>
      <c r="BT148" s="137"/>
      <c r="BU148" s="137"/>
      <c r="BV148" s="137"/>
      <c r="BW148" s="137"/>
      <c r="BX148" s="137"/>
      <c r="BY148" s="137"/>
      <c r="BZ148" s="137"/>
      <c r="CA148" s="137"/>
      <c r="CB148" s="137"/>
      <c r="CC148" s="137"/>
      <c r="CD148" s="137"/>
      <c r="CE148" s="137"/>
      <c r="CF148" s="137"/>
      <c r="CG148" s="137"/>
      <c r="CH148" s="137"/>
      <c r="CI148" s="137"/>
      <c r="CJ148" s="137"/>
      <c r="CK148" s="137"/>
      <c r="CL148" s="137"/>
      <c r="CM148" s="137"/>
      <c r="CN148" s="137"/>
      <c r="CO148" s="137"/>
      <c r="CP148" s="137"/>
      <c r="CQ148" s="137"/>
      <c r="CR148" s="137"/>
      <c r="CS148" s="137"/>
      <c r="CT148" s="137"/>
      <c r="CU148" s="137"/>
      <c r="CV148" s="137"/>
      <c r="CW148" s="137"/>
      <c r="CX148" s="137"/>
      <c r="CY148" s="137"/>
      <c r="CZ148" s="137"/>
      <c r="DA148" s="137"/>
      <c r="DB148" s="137"/>
      <c r="DC148" s="137"/>
      <c r="DD148" s="137"/>
      <c r="DE148" s="137"/>
      <c r="DF148" s="137"/>
      <c r="DG148" s="137"/>
      <c r="DH148" s="137"/>
      <c r="DI148" s="137"/>
      <c r="DJ148" s="137"/>
      <c r="DK148" s="137"/>
      <c r="DL148" s="137"/>
      <c r="DM148" s="137"/>
      <c r="DN148" s="137"/>
      <c r="DO148" s="137"/>
      <c r="DP148" s="137"/>
      <c r="DQ148" s="137"/>
      <c r="DR148" s="137"/>
      <c r="DS148" s="137"/>
      <c r="DT148" s="137"/>
      <c r="DU148" s="137"/>
      <c r="DV148" s="137"/>
      <c r="DW148" s="137"/>
      <c r="DX148" s="137"/>
    </row>
    <row r="149" spans="2:128" s="112" customFormat="1" ht="13.5" customHeight="1" x14ac:dyDescent="0.3">
      <c r="B149" s="123"/>
      <c r="C149" s="123"/>
      <c r="D149" s="445" t="s">
        <v>279</v>
      </c>
      <c r="E149" s="445"/>
      <c r="F149" s="445"/>
      <c r="G149" s="445"/>
      <c r="H149" s="445"/>
      <c r="I149" s="445"/>
      <c r="J149" s="445"/>
      <c r="K149" s="445"/>
      <c r="L149" s="445"/>
      <c r="M149" s="445"/>
      <c r="N149" s="445"/>
      <c r="O149" s="449" t="s">
        <v>212</v>
      </c>
      <c r="P149" s="449"/>
      <c r="Q149" s="449"/>
      <c r="R149" s="449"/>
      <c r="S149" s="449"/>
      <c r="T149" s="449"/>
      <c r="U149" s="449"/>
      <c r="V149" s="449"/>
      <c r="W149" s="449"/>
      <c r="X149" s="449"/>
      <c r="AA149" s="129"/>
      <c r="AB149" s="137"/>
      <c r="AC149" s="137"/>
      <c r="AD149" s="137"/>
      <c r="AE149" s="137"/>
      <c r="AF149" s="137"/>
      <c r="AG149" s="137"/>
      <c r="AH149" s="137"/>
      <c r="AI149" s="137"/>
      <c r="AJ149" s="137"/>
      <c r="AK149" s="137"/>
      <c r="AL149" s="137"/>
      <c r="AM149" s="137"/>
      <c r="AN149" s="137"/>
      <c r="AO149" s="137"/>
      <c r="AP149" s="137"/>
      <c r="AQ149" s="137"/>
      <c r="AR149" s="137"/>
      <c r="AS149" s="137"/>
      <c r="AT149" s="137"/>
      <c r="AU149" s="137"/>
      <c r="AV149" s="137"/>
      <c r="AW149" s="137"/>
      <c r="AX149" s="137"/>
      <c r="AY149" s="137"/>
      <c r="AZ149" s="137"/>
      <c r="BA149" s="137"/>
      <c r="BB149" s="137"/>
      <c r="BC149" s="137"/>
      <c r="BD149" s="137"/>
      <c r="BE149" s="137"/>
      <c r="BF149" s="137"/>
      <c r="BG149" s="137"/>
      <c r="BH149" s="137"/>
      <c r="BI149" s="137"/>
      <c r="BJ149" s="137"/>
      <c r="BK149" s="137"/>
      <c r="BL149" s="137"/>
      <c r="BM149" s="137"/>
      <c r="BN149" s="137"/>
      <c r="BO149" s="137"/>
      <c r="BP149" s="137"/>
      <c r="BQ149" s="137"/>
      <c r="BR149" s="137"/>
      <c r="BS149" s="137"/>
      <c r="BT149" s="137"/>
      <c r="BU149" s="137"/>
      <c r="BV149" s="137"/>
      <c r="BW149" s="137"/>
      <c r="BX149" s="137"/>
      <c r="BY149" s="137"/>
      <c r="BZ149" s="137"/>
      <c r="CA149" s="137"/>
      <c r="CB149" s="137"/>
      <c r="CC149" s="137"/>
      <c r="CD149" s="137"/>
      <c r="CE149" s="137"/>
      <c r="CF149" s="137"/>
      <c r="CG149" s="137"/>
      <c r="CH149" s="137"/>
      <c r="CI149" s="137"/>
      <c r="CJ149" s="137"/>
      <c r="CK149" s="137"/>
      <c r="CL149" s="137"/>
      <c r="CM149" s="137"/>
      <c r="CN149" s="137"/>
      <c r="CO149" s="137"/>
      <c r="CP149" s="137"/>
      <c r="CQ149" s="137"/>
      <c r="CR149" s="137"/>
      <c r="CS149" s="137"/>
      <c r="CT149" s="137"/>
      <c r="CU149" s="137"/>
      <c r="CV149" s="137"/>
      <c r="CW149" s="137"/>
      <c r="CX149" s="137"/>
      <c r="CY149" s="137"/>
      <c r="CZ149" s="137"/>
      <c r="DA149" s="137"/>
      <c r="DB149" s="137"/>
      <c r="DC149" s="137"/>
      <c r="DD149" s="137"/>
      <c r="DE149" s="137"/>
      <c r="DF149" s="137"/>
      <c r="DG149" s="137"/>
      <c r="DH149" s="137"/>
      <c r="DI149" s="137"/>
      <c r="DJ149" s="137"/>
      <c r="DK149" s="137"/>
      <c r="DL149" s="137"/>
      <c r="DM149" s="137"/>
      <c r="DN149" s="137"/>
      <c r="DO149" s="137"/>
      <c r="DP149" s="137"/>
      <c r="DQ149" s="137"/>
      <c r="DR149" s="137"/>
      <c r="DS149" s="137"/>
      <c r="DT149" s="137"/>
      <c r="DU149" s="137"/>
      <c r="DV149" s="137"/>
      <c r="DW149" s="137"/>
      <c r="DX149" s="137"/>
    </row>
    <row r="150" spans="2:128" s="112" customFormat="1" ht="13.5" customHeight="1" x14ac:dyDescent="0.3">
      <c r="B150" s="136" t="str">
        <f>[1]Sheet1!X1</f>
        <v>Gerente de Recursos Humanos y Servicios de Personal</v>
      </c>
      <c r="C150" s="123"/>
      <c r="D150" s="450" t="s">
        <v>213</v>
      </c>
      <c r="E150" s="450"/>
      <c r="F150" s="450"/>
      <c r="G150" s="450"/>
      <c r="H150" s="450"/>
      <c r="I150" s="450"/>
      <c r="J150" s="450"/>
      <c r="K150" s="450"/>
      <c r="L150" s="450"/>
      <c r="M150" s="450"/>
      <c r="N150" s="450"/>
      <c r="O150" s="449"/>
      <c r="P150" s="449"/>
      <c r="Q150" s="449"/>
      <c r="R150" s="449"/>
      <c r="S150" s="449"/>
      <c r="T150" s="449"/>
      <c r="U150" s="449"/>
      <c r="V150" s="449"/>
      <c r="W150" s="449"/>
      <c r="X150" s="449"/>
      <c r="AA150" s="129"/>
      <c r="AB150" s="137"/>
      <c r="AC150" s="137"/>
      <c r="AD150" s="137"/>
      <c r="AE150" s="137"/>
      <c r="AF150" s="137"/>
      <c r="AG150" s="137"/>
      <c r="AH150" s="137"/>
      <c r="AI150" s="137"/>
      <c r="AJ150" s="137"/>
      <c r="AK150" s="137"/>
      <c r="AL150" s="137"/>
      <c r="AM150" s="137"/>
      <c r="AN150" s="137"/>
      <c r="AO150" s="137"/>
      <c r="AP150" s="137"/>
      <c r="AQ150" s="137"/>
      <c r="AR150" s="137"/>
      <c r="AS150" s="137"/>
      <c r="AT150" s="137"/>
      <c r="AU150" s="137"/>
      <c r="AV150" s="137"/>
      <c r="AW150" s="137"/>
      <c r="AX150" s="137"/>
      <c r="AY150" s="137"/>
      <c r="AZ150" s="137"/>
      <c r="BA150" s="137"/>
      <c r="BB150" s="137"/>
      <c r="BC150" s="137"/>
      <c r="BD150" s="137"/>
      <c r="BE150" s="137"/>
      <c r="BF150" s="137"/>
      <c r="BG150" s="137"/>
      <c r="BH150" s="137"/>
      <c r="BI150" s="137"/>
      <c r="BJ150" s="137"/>
      <c r="BK150" s="137"/>
      <c r="BL150" s="137"/>
      <c r="BM150" s="137"/>
      <c r="BN150" s="137"/>
      <c r="BO150" s="137"/>
      <c r="BP150" s="137"/>
      <c r="BQ150" s="137"/>
      <c r="BR150" s="137"/>
      <c r="BS150" s="137"/>
      <c r="BT150" s="137"/>
      <c r="BU150" s="137"/>
      <c r="BV150" s="137"/>
      <c r="BW150" s="137"/>
      <c r="BX150" s="137"/>
      <c r="BY150" s="137"/>
      <c r="BZ150" s="137"/>
      <c r="CA150" s="137"/>
      <c r="CB150" s="137"/>
      <c r="CC150" s="137"/>
      <c r="CD150" s="137"/>
      <c r="CE150" s="137"/>
      <c r="CF150" s="137"/>
      <c r="CG150" s="137"/>
      <c r="CH150" s="137"/>
      <c r="CI150" s="137"/>
      <c r="CJ150" s="137"/>
      <c r="CK150" s="137"/>
      <c r="CL150" s="137"/>
      <c r="CM150" s="137"/>
      <c r="CN150" s="137"/>
      <c r="CO150" s="137"/>
      <c r="CP150" s="137"/>
      <c r="CQ150" s="137"/>
      <c r="CR150" s="137"/>
      <c r="CS150" s="137"/>
      <c r="CT150" s="137"/>
      <c r="CU150" s="137"/>
      <c r="CV150" s="137"/>
      <c r="CW150" s="137"/>
      <c r="CX150" s="137"/>
      <c r="CY150" s="137"/>
      <c r="CZ150" s="137"/>
      <c r="DA150" s="137"/>
      <c r="DB150" s="137"/>
      <c r="DC150" s="137"/>
      <c r="DD150" s="137"/>
      <c r="DE150" s="137"/>
      <c r="DF150" s="137"/>
      <c r="DG150" s="137"/>
      <c r="DH150" s="137"/>
      <c r="DI150" s="137"/>
      <c r="DJ150" s="137"/>
      <c r="DK150" s="137"/>
      <c r="DL150" s="137"/>
      <c r="DM150" s="137"/>
      <c r="DN150" s="137"/>
      <c r="DO150" s="137"/>
      <c r="DP150" s="137"/>
      <c r="DQ150" s="137"/>
      <c r="DR150" s="137"/>
      <c r="DS150" s="137"/>
      <c r="DT150" s="137"/>
      <c r="DU150" s="137"/>
      <c r="DV150" s="137"/>
      <c r="DW150" s="137"/>
      <c r="DX150" s="137"/>
    </row>
    <row r="151" spans="2:128" s="112" customFormat="1" ht="9" customHeight="1" x14ac:dyDescent="0.3">
      <c r="B151" s="123"/>
      <c r="C151" s="123"/>
      <c r="D151" s="442" t="s">
        <v>214</v>
      </c>
      <c r="E151" s="442"/>
      <c r="F151" s="442"/>
      <c r="G151" s="442"/>
      <c r="H151" s="442"/>
      <c r="I151" s="442"/>
      <c r="J151" s="442"/>
      <c r="K151" s="442"/>
      <c r="L151" s="442"/>
      <c r="M151" s="442"/>
      <c r="N151" s="442"/>
      <c r="O151" s="443"/>
      <c r="P151" s="443"/>
      <c r="Q151" s="443"/>
      <c r="R151" s="443"/>
      <c r="S151" s="443"/>
      <c r="T151" s="443"/>
      <c r="U151" s="443"/>
      <c r="V151" s="443"/>
      <c r="W151" s="443"/>
      <c r="X151" s="443"/>
      <c r="AA151" s="129"/>
      <c r="AB151" s="137"/>
      <c r="AC151" s="137"/>
      <c r="AD151" s="137"/>
      <c r="AE151" s="137"/>
      <c r="AF151" s="137"/>
      <c r="AG151" s="137"/>
      <c r="AH151" s="137"/>
      <c r="AI151" s="137"/>
      <c r="AJ151" s="137"/>
      <c r="AK151" s="137"/>
      <c r="AL151" s="137"/>
      <c r="AM151" s="13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  <c r="BP151" s="137"/>
      <c r="BQ151" s="137"/>
      <c r="BR151" s="137"/>
      <c r="BS151" s="137"/>
      <c r="BT151" s="137"/>
      <c r="BU151" s="137"/>
      <c r="BV151" s="137"/>
      <c r="BW151" s="137"/>
      <c r="BX151" s="137"/>
      <c r="BY151" s="137"/>
      <c r="BZ151" s="137"/>
      <c r="CA151" s="137"/>
      <c r="CB151" s="137"/>
      <c r="CC151" s="137"/>
      <c r="CD151" s="137"/>
      <c r="CE151" s="137"/>
      <c r="CF151" s="137"/>
      <c r="CG151" s="137"/>
      <c r="CH151" s="137"/>
      <c r="CI151" s="137"/>
      <c r="CJ151" s="137"/>
      <c r="CK151" s="137"/>
      <c r="CL151" s="137"/>
      <c r="CM151" s="137"/>
      <c r="CN151" s="137"/>
      <c r="CO151" s="137"/>
      <c r="CP151" s="137"/>
      <c r="CQ151" s="137"/>
      <c r="CR151" s="137"/>
      <c r="CS151" s="137"/>
      <c r="CT151" s="137"/>
      <c r="CU151" s="137"/>
      <c r="CV151" s="137"/>
      <c r="CW151" s="137"/>
      <c r="CX151" s="137"/>
      <c r="CY151" s="137"/>
      <c r="CZ151" s="137"/>
      <c r="DA151" s="137"/>
      <c r="DB151" s="137"/>
      <c r="DC151" s="137"/>
      <c r="DD151" s="137"/>
      <c r="DE151" s="137"/>
      <c r="DF151" s="137"/>
      <c r="DG151" s="137"/>
      <c r="DH151" s="137"/>
      <c r="DI151" s="137"/>
      <c r="DJ151" s="137"/>
      <c r="DK151" s="137"/>
      <c r="DL151" s="137"/>
      <c r="DM151" s="137"/>
      <c r="DN151" s="137"/>
      <c r="DO151" s="137"/>
      <c r="DP151" s="137"/>
      <c r="DQ151" s="137"/>
      <c r="DR151" s="137"/>
      <c r="DS151" s="137"/>
      <c r="DT151" s="137"/>
      <c r="DU151" s="137"/>
      <c r="DV151" s="137"/>
      <c r="DW151" s="137"/>
      <c r="DX151" s="137"/>
    </row>
    <row r="152" spans="2:128" s="112" customFormat="1" ht="9" customHeight="1" x14ac:dyDescent="0.3">
      <c r="B152" s="123"/>
      <c r="C152" s="123"/>
      <c r="D152" s="442"/>
      <c r="E152" s="442"/>
      <c r="F152" s="442"/>
      <c r="G152" s="442"/>
      <c r="H152" s="442"/>
      <c r="I152" s="442"/>
      <c r="J152" s="442"/>
      <c r="K152" s="442"/>
      <c r="L152" s="442"/>
      <c r="M152" s="442"/>
      <c r="N152" s="442"/>
      <c r="O152" s="443"/>
      <c r="P152" s="443"/>
      <c r="Q152" s="443"/>
      <c r="R152" s="443"/>
      <c r="S152" s="443"/>
      <c r="T152" s="443"/>
      <c r="U152" s="443"/>
      <c r="V152" s="443"/>
      <c r="W152" s="443"/>
      <c r="X152" s="443"/>
      <c r="AA152" s="129"/>
      <c r="AB152" s="137"/>
      <c r="AC152" s="137"/>
      <c r="AD152" s="137"/>
      <c r="AE152" s="137"/>
      <c r="AF152" s="137"/>
      <c r="AG152" s="137"/>
      <c r="AH152" s="137"/>
      <c r="AI152" s="137"/>
      <c r="AJ152" s="137"/>
      <c r="AK152" s="137"/>
      <c r="AL152" s="137"/>
      <c r="AM152" s="137"/>
      <c r="AN152" s="137"/>
      <c r="AO152" s="137"/>
      <c r="AP152" s="137"/>
      <c r="AQ152" s="137"/>
      <c r="AR152" s="137"/>
      <c r="AS152" s="137"/>
      <c r="AT152" s="137"/>
      <c r="AU152" s="137"/>
      <c r="AV152" s="137"/>
      <c r="AW152" s="137"/>
      <c r="AX152" s="137"/>
      <c r="AY152" s="137"/>
      <c r="AZ152" s="137"/>
      <c r="BA152" s="137"/>
      <c r="BB152" s="137"/>
      <c r="BC152" s="137"/>
      <c r="BD152" s="137"/>
      <c r="BE152" s="137"/>
      <c r="BF152" s="137"/>
      <c r="BG152" s="137"/>
      <c r="BH152" s="137"/>
      <c r="BI152" s="137"/>
      <c r="BJ152" s="137"/>
      <c r="BK152" s="137"/>
      <c r="BL152" s="137"/>
      <c r="BM152" s="137"/>
      <c r="BN152" s="137"/>
      <c r="BO152" s="137"/>
      <c r="BP152" s="137"/>
      <c r="BQ152" s="137"/>
      <c r="BR152" s="137"/>
      <c r="BS152" s="137"/>
      <c r="BT152" s="137"/>
      <c r="BU152" s="137"/>
      <c r="BV152" s="137"/>
      <c r="BW152" s="137"/>
      <c r="BX152" s="137"/>
      <c r="BY152" s="137"/>
      <c r="BZ152" s="137"/>
      <c r="CA152" s="137"/>
      <c r="CB152" s="137"/>
      <c r="CC152" s="137"/>
      <c r="CD152" s="137"/>
      <c r="CE152" s="137"/>
      <c r="CF152" s="137"/>
      <c r="CG152" s="137"/>
      <c r="CH152" s="137"/>
      <c r="CI152" s="137"/>
      <c r="CJ152" s="137"/>
      <c r="CK152" s="137"/>
      <c r="CL152" s="137"/>
      <c r="CM152" s="137"/>
      <c r="CN152" s="137"/>
      <c r="CO152" s="137"/>
      <c r="CP152" s="137"/>
      <c r="CQ152" s="137"/>
      <c r="CR152" s="137"/>
      <c r="CS152" s="137"/>
      <c r="CT152" s="137"/>
      <c r="CU152" s="137"/>
      <c r="CV152" s="137"/>
      <c r="CW152" s="137"/>
      <c r="CX152" s="137"/>
      <c r="CY152" s="137"/>
      <c r="CZ152" s="137"/>
      <c r="DA152" s="137"/>
      <c r="DB152" s="137"/>
      <c r="DC152" s="137"/>
      <c r="DD152" s="137"/>
      <c r="DE152" s="137"/>
      <c r="DF152" s="137"/>
      <c r="DG152" s="137"/>
      <c r="DH152" s="137"/>
      <c r="DI152" s="137"/>
      <c r="DJ152" s="137"/>
      <c r="DK152" s="137"/>
      <c r="DL152" s="137"/>
      <c r="DM152" s="137"/>
      <c r="DN152" s="137"/>
      <c r="DO152" s="137"/>
      <c r="DP152" s="137"/>
      <c r="DQ152" s="137"/>
      <c r="DR152" s="137"/>
      <c r="DS152" s="137"/>
      <c r="DT152" s="137"/>
      <c r="DU152" s="137"/>
      <c r="DV152" s="137"/>
      <c r="DW152" s="137"/>
      <c r="DX152" s="137"/>
    </row>
    <row r="153" spans="2:128" s="112" customFormat="1" ht="9.75" customHeight="1" x14ac:dyDescent="0.3">
      <c r="AA153" s="129"/>
      <c r="AB153" s="137"/>
      <c r="AC153" s="137"/>
      <c r="AD153" s="137"/>
      <c r="AE153" s="137"/>
      <c r="AF153" s="137"/>
      <c r="AG153" s="137"/>
      <c r="AH153" s="137"/>
      <c r="AI153" s="137"/>
      <c r="AJ153" s="137"/>
      <c r="AK153" s="137"/>
      <c r="AL153" s="137"/>
      <c r="AM153" s="137"/>
      <c r="AN153" s="137"/>
      <c r="AO153" s="137"/>
      <c r="AP153" s="137"/>
      <c r="AQ153" s="137"/>
      <c r="AR153" s="137"/>
      <c r="AS153" s="137"/>
      <c r="AT153" s="137"/>
      <c r="AU153" s="137"/>
      <c r="AV153" s="137"/>
      <c r="AW153" s="137"/>
      <c r="AX153" s="137"/>
      <c r="AY153" s="137"/>
      <c r="AZ153" s="137"/>
      <c r="BA153" s="137"/>
      <c r="BB153" s="137"/>
      <c r="BC153" s="137"/>
      <c r="BD153" s="137"/>
      <c r="BE153" s="137"/>
      <c r="BF153" s="137"/>
      <c r="BG153" s="137"/>
      <c r="BH153" s="137"/>
      <c r="BI153" s="137"/>
      <c r="BJ153" s="137"/>
      <c r="BK153" s="137"/>
      <c r="BL153" s="137"/>
      <c r="BM153" s="137"/>
      <c r="BN153" s="137"/>
      <c r="BO153" s="137"/>
      <c r="BP153" s="137"/>
      <c r="BQ153" s="137"/>
      <c r="BR153" s="137"/>
      <c r="BS153" s="137"/>
      <c r="BT153" s="137"/>
      <c r="BU153" s="137"/>
      <c r="BV153" s="137"/>
      <c r="BW153" s="137"/>
      <c r="BX153" s="137"/>
      <c r="BY153" s="137"/>
      <c r="BZ153" s="137"/>
      <c r="CA153" s="137"/>
      <c r="CB153" s="137"/>
      <c r="CC153" s="137"/>
      <c r="CD153" s="137"/>
      <c r="CE153" s="137"/>
      <c r="CF153" s="137"/>
      <c r="CG153" s="137"/>
      <c r="CH153" s="137"/>
      <c r="CI153" s="137"/>
      <c r="CJ153" s="137"/>
      <c r="CK153" s="137"/>
      <c r="CL153" s="137"/>
      <c r="CM153" s="137"/>
      <c r="CN153" s="137"/>
      <c r="CO153" s="137"/>
      <c r="CP153" s="137"/>
      <c r="CQ153" s="137"/>
      <c r="CR153" s="137"/>
      <c r="CS153" s="137"/>
      <c r="CT153" s="137"/>
      <c r="CU153" s="137"/>
      <c r="CV153" s="137"/>
      <c r="CW153" s="137"/>
      <c r="CX153" s="137"/>
      <c r="CY153" s="137"/>
      <c r="CZ153" s="137"/>
      <c r="DA153" s="137"/>
      <c r="DB153" s="137"/>
      <c r="DC153" s="137"/>
      <c r="DD153" s="137"/>
      <c r="DE153" s="137"/>
      <c r="DF153" s="137"/>
      <c r="DG153" s="137"/>
      <c r="DH153" s="137"/>
      <c r="DI153" s="137"/>
      <c r="DJ153" s="137"/>
      <c r="DK153" s="137"/>
      <c r="DL153" s="137"/>
      <c r="DM153" s="137"/>
      <c r="DN153" s="137"/>
      <c r="DO153" s="137"/>
      <c r="DP153" s="137"/>
      <c r="DQ153" s="137"/>
      <c r="DR153" s="137"/>
      <c r="DS153" s="137"/>
      <c r="DT153" s="137"/>
      <c r="DU153" s="137"/>
      <c r="DV153" s="137"/>
      <c r="DW153" s="137"/>
      <c r="DX153" s="137"/>
    </row>
    <row r="154" spans="2:128" s="112" customFormat="1" ht="7.5" customHeight="1" x14ac:dyDescent="0.3">
      <c r="AA154" s="129"/>
      <c r="AB154" s="137"/>
      <c r="AC154" s="137"/>
      <c r="AD154" s="137"/>
      <c r="AE154" s="137"/>
      <c r="AF154" s="137"/>
      <c r="AG154" s="137"/>
      <c r="AH154" s="137"/>
      <c r="AI154" s="137"/>
      <c r="AJ154" s="137"/>
      <c r="AK154" s="137"/>
      <c r="AL154" s="137"/>
      <c r="AM154" s="137"/>
      <c r="AN154" s="137"/>
      <c r="AO154" s="137"/>
      <c r="AP154" s="137"/>
      <c r="AQ154" s="137"/>
      <c r="AR154" s="137"/>
      <c r="AS154" s="137"/>
      <c r="AT154" s="137"/>
      <c r="AU154" s="137"/>
      <c r="AV154" s="137"/>
      <c r="AW154" s="137"/>
      <c r="AX154" s="137"/>
      <c r="AY154" s="137"/>
      <c r="AZ154" s="137"/>
      <c r="BA154" s="137"/>
      <c r="BB154" s="137"/>
      <c r="BC154" s="137"/>
      <c r="BD154" s="137"/>
      <c r="BE154" s="137"/>
      <c r="BF154" s="137"/>
      <c r="BG154" s="137"/>
      <c r="BH154" s="137"/>
      <c r="BI154" s="137"/>
      <c r="BJ154" s="137"/>
      <c r="BK154" s="137"/>
      <c r="BL154" s="137"/>
      <c r="BM154" s="137"/>
      <c r="BN154" s="137"/>
      <c r="BO154" s="137"/>
      <c r="BP154" s="137"/>
      <c r="BQ154" s="137"/>
      <c r="BR154" s="137"/>
      <c r="BS154" s="137"/>
      <c r="BT154" s="137"/>
      <c r="BU154" s="137"/>
      <c r="BV154" s="137"/>
      <c r="BW154" s="137"/>
      <c r="BX154" s="137"/>
      <c r="BY154" s="137"/>
      <c r="BZ154" s="137"/>
      <c r="CA154" s="137"/>
      <c r="CB154" s="137"/>
      <c r="CC154" s="137"/>
      <c r="CD154" s="137"/>
      <c r="CE154" s="137"/>
      <c r="CF154" s="137"/>
      <c r="CG154" s="137"/>
      <c r="CH154" s="137"/>
      <c r="CI154" s="137"/>
      <c r="CJ154" s="137"/>
      <c r="CK154" s="137"/>
      <c r="CL154" s="137"/>
      <c r="CM154" s="137"/>
      <c r="CN154" s="137"/>
      <c r="CO154" s="137"/>
      <c r="CP154" s="137"/>
      <c r="CQ154" s="137"/>
      <c r="CR154" s="137"/>
      <c r="CS154" s="137"/>
      <c r="CT154" s="137"/>
      <c r="CU154" s="137"/>
      <c r="CV154" s="137"/>
      <c r="CW154" s="137"/>
      <c r="CX154" s="137"/>
      <c r="CY154" s="137"/>
      <c r="CZ154" s="137"/>
      <c r="DA154" s="137"/>
      <c r="DB154" s="137"/>
      <c r="DC154" s="137"/>
      <c r="DD154" s="137"/>
      <c r="DE154" s="137"/>
      <c r="DF154" s="137"/>
      <c r="DG154" s="137"/>
      <c r="DH154" s="137"/>
      <c r="DI154" s="137"/>
      <c r="DJ154" s="137"/>
      <c r="DK154" s="137"/>
      <c r="DL154" s="137"/>
      <c r="DM154" s="137"/>
      <c r="DN154" s="137"/>
      <c r="DO154" s="137"/>
      <c r="DP154" s="137"/>
      <c r="DQ154" s="137"/>
      <c r="DR154" s="137"/>
      <c r="DS154" s="137"/>
      <c r="DT154" s="137"/>
      <c r="DU154" s="137"/>
      <c r="DV154" s="137"/>
      <c r="DW154" s="137"/>
      <c r="DX154" s="137"/>
    </row>
    <row r="155" spans="2:128" ht="14.25" customHeight="1" x14ac:dyDescent="0.3"/>
  </sheetData>
  <mergeCells count="236">
    <mergeCell ref="B8:Z8"/>
    <mergeCell ref="B5:Z5"/>
    <mergeCell ref="F2:W2"/>
    <mergeCell ref="X2:Z2"/>
    <mergeCell ref="B2:E3"/>
    <mergeCell ref="F3:W3"/>
    <mergeCell ref="X3:Z3"/>
    <mergeCell ref="B6:Z6"/>
    <mergeCell ref="B7:H7"/>
    <mergeCell ref="I7:Z7"/>
    <mergeCell ref="B27:Z27"/>
    <mergeCell ref="B28:Z28"/>
    <mergeCell ref="B20:Z20"/>
    <mergeCell ref="B9:D9"/>
    <mergeCell ref="E9:M9"/>
    <mergeCell ref="N9:T9"/>
    <mergeCell ref="U9:Z9"/>
    <mergeCell ref="B10:D10"/>
    <mergeCell ref="E10:M10"/>
    <mergeCell ref="N10:T10"/>
    <mergeCell ref="U10:Z10"/>
    <mergeCell ref="B11:Z11"/>
    <mergeCell ref="B12:H12"/>
    <mergeCell ref="I12:Z12"/>
    <mergeCell ref="B13:Z13"/>
    <mergeCell ref="B14:H14"/>
    <mergeCell ref="I14:J14"/>
    <mergeCell ref="K14:R14"/>
    <mergeCell ref="S14:Z14"/>
    <mergeCell ref="B15:Z15"/>
    <mergeCell ref="B16:H16"/>
    <mergeCell ref="I16:Z16"/>
    <mergeCell ref="B18:Z18"/>
    <mergeCell ref="B21:Z21"/>
    <mergeCell ref="B66:I66"/>
    <mergeCell ref="J66:M66"/>
    <mergeCell ref="N66:Z66"/>
    <mergeCell ref="C48:Z48"/>
    <mergeCell ref="C54:Z54"/>
    <mergeCell ref="C43:Z43"/>
    <mergeCell ref="C44:Z44"/>
    <mergeCell ref="C45:Z45"/>
    <mergeCell ref="C46:Z46"/>
    <mergeCell ref="C47:Z47"/>
    <mergeCell ref="B50:Z50"/>
    <mergeCell ref="B52:Z52"/>
    <mergeCell ref="B53:AA53"/>
    <mergeCell ref="C55:Z55"/>
    <mergeCell ref="C56:Z56"/>
    <mergeCell ref="C57:Z57"/>
    <mergeCell ref="C58:Z58"/>
    <mergeCell ref="C59:Z59"/>
    <mergeCell ref="C60:Z60"/>
    <mergeCell ref="C61:Z61"/>
    <mergeCell ref="B62:Z62"/>
    <mergeCell ref="B64:Z64"/>
    <mergeCell ref="B78:T78"/>
    <mergeCell ref="U78:W78"/>
    <mergeCell ref="X78:Z78"/>
    <mergeCell ref="B79:T79"/>
    <mergeCell ref="U79:W79"/>
    <mergeCell ref="X79:Z79"/>
    <mergeCell ref="B71:D71"/>
    <mergeCell ref="E71:L71"/>
    <mergeCell ref="M71:N71"/>
    <mergeCell ref="O71:S71"/>
    <mergeCell ref="T71:Y71"/>
    <mergeCell ref="B72:D72"/>
    <mergeCell ref="E72:L72"/>
    <mergeCell ref="M72:N72"/>
    <mergeCell ref="O72:S72"/>
    <mergeCell ref="T72:Y72"/>
    <mergeCell ref="B75:T77"/>
    <mergeCell ref="U75:W77"/>
    <mergeCell ref="X75:Z77"/>
    <mergeCell ref="C87:X87"/>
    <mergeCell ref="Y87:Z87"/>
    <mergeCell ref="B80:T80"/>
    <mergeCell ref="U80:W80"/>
    <mergeCell ref="X80:Z80"/>
    <mergeCell ref="B81:T81"/>
    <mergeCell ref="U81:W81"/>
    <mergeCell ref="X81:Z81"/>
    <mergeCell ref="B82:T82"/>
    <mergeCell ref="U82:W82"/>
    <mergeCell ref="X82:Z82"/>
    <mergeCell ref="B84:X86"/>
    <mergeCell ref="Y84:Z86"/>
    <mergeCell ref="B92:Q94"/>
    <mergeCell ref="R92:S94"/>
    <mergeCell ref="T92:U94"/>
    <mergeCell ref="V92:X94"/>
    <mergeCell ref="Y92:Z94"/>
    <mergeCell ref="C88:X88"/>
    <mergeCell ref="Y88:Z88"/>
    <mergeCell ref="C89:X89"/>
    <mergeCell ref="Y89:Z89"/>
    <mergeCell ref="C90:X90"/>
    <mergeCell ref="Y90:Z90"/>
    <mergeCell ref="A98:AA98"/>
    <mergeCell ref="B99:D99"/>
    <mergeCell ref="E99:Z99"/>
    <mergeCell ref="B102:W104"/>
    <mergeCell ref="X102:Z104"/>
    <mergeCell ref="C95:Q95"/>
    <mergeCell ref="R95:S95"/>
    <mergeCell ref="T95:U95"/>
    <mergeCell ref="V95:X95"/>
    <mergeCell ref="Y95:Z95"/>
    <mergeCell ref="C96:Q96"/>
    <mergeCell ref="R96:S96"/>
    <mergeCell ref="T96:U96"/>
    <mergeCell ref="V96:X96"/>
    <mergeCell ref="Y96:Z96"/>
    <mergeCell ref="C97:Q97"/>
    <mergeCell ref="R97:S97"/>
    <mergeCell ref="T97:U97"/>
    <mergeCell ref="V97:X97"/>
    <mergeCell ref="Y97:Z97"/>
    <mergeCell ref="C105:W105"/>
    <mergeCell ref="X105:Z105"/>
    <mergeCell ref="C106:W106"/>
    <mergeCell ref="X106:Z106"/>
    <mergeCell ref="C107:W107"/>
    <mergeCell ref="X107:Z107"/>
    <mergeCell ref="B109:K111"/>
    <mergeCell ref="L109:M111"/>
    <mergeCell ref="N109:N111"/>
    <mergeCell ref="O109:W111"/>
    <mergeCell ref="X109:Y111"/>
    <mergeCell ref="Z109:Z111"/>
    <mergeCell ref="B113:K113"/>
    <mergeCell ref="L113:M113"/>
    <mergeCell ref="O113:W113"/>
    <mergeCell ref="X113:Y113"/>
    <mergeCell ref="B114:K114"/>
    <mergeCell ref="B115:K115"/>
    <mergeCell ref="B112:K112"/>
    <mergeCell ref="L112:M112"/>
    <mergeCell ref="O112:W112"/>
    <mergeCell ref="X112:Y112"/>
    <mergeCell ref="L114:M114"/>
    <mergeCell ref="O114:W114"/>
    <mergeCell ref="X114:Y114"/>
    <mergeCell ref="C126:W126"/>
    <mergeCell ref="X126:Z126"/>
    <mergeCell ref="C127:W127"/>
    <mergeCell ref="X127:Z127"/>
    <mergeCell ref="B123:W125"/>
    <mergeCell ref="X123:Z125"/>
    <mergeCell ref="C130:W130"/>
    <mergeCell ref="X130:Z130"/>
    <mergeCell ref="B120:K120"/>
    <mergeCell ref="L120:M120"/>
    <mergeCell ref="O120:W120"/>
    <mergeCell ref="X120:Y120"/>
    <mergeCell ref="B121:K121"/>
    <mergeCell ref="L121:M121"/>
    <mergeCell ref="O121:W121"/>
    <mergeCell ref="X121:Y121"/>
    <mergeCell ref="B122:K122"/>
    <mergeCell ref="O149:X150"/>
    <mergeCell ref="D150:N150"/>
    <mergeCell ref="B132:W134"/>
    <mergeCell ref="X132:Z134"/>
    <mergeCell ref="C139:W139"/>
    <mergeCell ref="X139:Z139"/>
    <mergeCell ref="B141:Z141"/>
    <mergeCell ref="C128:W128"/>
    <mergeCell ref="X128:Z128"/>
    <mergeCell ref="C129:W129"/>
    <mergeCell ref="X129:Z129"/>
    <mergeCell ref="B30:Z30"/>
    <mergeCell ref="B31:Z31"/>
    <mergeCell ref="B32:Z32"/>
    <mergeCell ref="B33:Z33"/>
    <mergeCell ref="B34:Z34"/>
    <mergeCell ref="D151:N152"/>
    <mergeCell ref="O151:X152"/>
    <mergeCell ref="C137:W137"/>
    <mergeCell ref="X137:Z137"/>
    <mergeCell ref="C138:W138"/>
    <mergeCell ref="X138:Z138"/>
    <mergeCell ref="O143:X143"/>
    <mergeCell ref="C135:W135"/>
    <mergeCell ref="X135:Z135"/>
    <mergeCell ref="C136:W136"/>
    <mergeCell ref="X136:Z136"/>
    <mergeCell ref="D145:N145"/>
    <mergeCell ref="D149:N149"/>
    <mergeCell ref="D143:N144"/>
    <mergeCell ref="O144:X144"/>
    <mergeCell ref="O145:X146"/>
    <mergeCell ref="D146:N146"/>
    <mergeCell ref="D147:N148"/>
    <mergeCell ref="O147:X148"/>
    <mergeCell ref="B23:Z23"/>
    <mergeCell ref="B24:Z24"/>
    <mergeCell ref="B25:Z25"/>
    <mergeCell ref="B26:Z26"/>
    <mergeCell ref="B68:Z68"/>
    <mergeCell ref="B73:D73"/>
    <mergeCell ref="E73:L73"/>
    <mergeCell ref="M73:N73"/>
    <mergeCell ref="O73:S73"/>
    <mergeCell ref="T73:Y73"/>
    <mergeCell ref="B70:D70"/>
    <mergeCell ref="E70:L70"/>
    <mergeCell ref="M70:N70"/>
    <mergeCell ref="O70:S70"/>
    <mergeCell ref="T70:Y70"/>
    <mergeCell ref="B40:Z40"/>
    <mergeCell ref="B42:Z42"/>
    <mergeCell ref="C49:Z49"/>
    <mergeCell ref="B35:Z35"/>
    <mergeCell ref="B36:Z36"/>
    <mergeCell ref="B37:Z37"/>
    <mergeCell ref="B38:Z38"/>
    <mergeCell ref="B39:Z39"/>
    <mergeCell ref="B29:Z29"/>
    <mergeCell ref="B118:K118"/>
    <mergeCell ref="L118:M118"/>
    <mergeCell ref="O118:W118"/>
    <mergeCell ref="X118:Y118"/>
    <mergeCell ref="B119:K119"/>
    <mergeCell ref="L119:M119"/>
    <mergeCell ref="O119:W119"/>
    <mergeCell ref="X119:Y119"/>
    <mergeCell ref="B116:K116"/>
    <mergeCell ref="L116:M116"/>
    <mergeCell ref="O116:W116"/>
    <mergeCell ref="X116:Y116"/>
    <mergeCell ref="B117:K117"/>
    <mergeCell ref="L117:M117"/>
    <mergeCell ref="O117:W117"/>
    <mergeCell ref="X117:Y117"/>
  </mergeCells>
  <conditionalFormatting sqref="B37:Z40">
    <cfRule type="cellIs" dxfId="1" priority="1" operator="equal">
      <formula>0</formula>
    </cfRule>
  </conditionalFormatting>
  <conditionalFormatting sqref="O144:X144">
    <cfRule type="cellIs" dxfId="0" priority="2" operator="equal">
      <formula>0</formula>
    </cfRule>
  </conditionalFormatting>
  <dataValidations count="15">
    <dataValidation errorStyle="warning" allowBlank="1" showInputMessage="1" showErrorMessage="1" errorTitle="SELECCIONE DEL LISTADO!" error="Por favor pulse &quot;Cancel - Cancelar&quot; y seleccione el Lugar de Trabajo del Listado. De tratarse de uno diferente al listado pulse &quot;Yes - Si&quot; y se mantendrá su información." sqref="AA14" xr:uid="{5CA81AFC-CF52-476D-B7A2-07C2FD1A3442}"/>
    <dataValidation type="list" allowBlank="1" showInputMessage="1" showErrorMessage="1" errorTitle="SELECCIONE DEL LISTADO!" error="Por favor pulse &quot;Cancel - Cancelar&quot; y seleccione una opción del Listado Desplegable." sqref="J66:M66" xr:uid="{7041CEAA-8394-4ABF-A568-B96ABC6A02B0}">
      <formula1>clasificacion</formula1>
    </dataValidation>
    <dataValidation type="list" allowBlank="1" showInputMessage="1" showErrorMessage="1" errorTitle="SELECCIONE DEL LISTADO!" error="Por favor pulse &quot;Cancel - Cancelar&quot; y seleccione una opción del Listado Desplegable." sqref="B71:D72" xr:uid="{3C07BF4F-8051-4481-943D-56F18D32B750}">
      <formula1>educacion</formula1>
    </dataValidation>
    <dataValidation type="list" allowBlank="1" showInputMessage="1" showErrorMessage="1" errorTitle="SELECCIONE DEL LISTADO!" error="Por favor pulse &quot;Cancel - Cancelar&quot; y seleccione una opción del Listado Desplegable." sqref="B87:B90" xr:uid="{BBAE4A1C-59C8-40CC-922D-B536AC7A0AE9}">
      <formula1>capacitacion</formula1>
    </dataValidation>
    <dataValidation type="list" allowBlank="1" showInputMessage="1" showErrorMessage="1" errorTitle="SELECCIONE DEL LISTADO!" error="Por favor pulse &quot;Cancel - Cancelar&quot; y seleccione una opción del Listado Desplegable." sqref="I16:Z16" xr:uid="{4D283009-5F44-4C3C-B16D-9088176B43BC}">
      <formula1>jerarquia</formula1>
    </dataValidation>
    <dataValidation type="list" allowBlank="1" showInputMessage="1" showErrorMessage="1" errorTitle="SELECCIONE DEL LISTADO!" error="Por favor pulse &quot;Cancel - Cancelar&quot; y seleccione una opción del Listado Desplegable." sqref="O71:S73" xr:uid="{7E98AA25-2FDC-43AF-98F9-854C67A90DAC}">
      <formula1>especializacion</formula1>
    </dataValidation>
    <dataValidation type="list" allowBlank="1" showInputMessage="1" showErrorMessage="1" errorTitle="SELECCIONE DEL LISTADO!" error="Por favor pulse &quot;Cancel - Cancelar&quot; y seleccione una opción del Listado Desplegable." sqref="I14:J14" xr:uid="{85C23CF3-BB4A-436C-B6BB-79FAF825ED01}">
      <formula1>Si</formula1>
    </dataValidation>
    <dataValidation type="list" allowBlank="1" showInputMessage="1" showErrorMessage="1" errorTitle="SELECCIONE DEL LISTADO!" error="Por favor pulse &quot;Cancel - Cancelar&quot; y seleccione una opción del Listado Desplegable." sqref="S14:Z14" xr:uid="{8FA821FB-0472-4D38-A59B-41D506D22A39}">
      <formula1>lugar</formula1>
    </dataValidation>
    <dataValidation type="list" allowBlank="1" showInputMessage="1" showErrorMessage="1" errorTitle="SELECCIONE DEL LISTADO!" error="Por favor pulse &quot;Cancel - Cancelar&quot; y seleccione una opción del Listado Desplegable." sqref="T95:Z97" xr:uid="{1163F07D-DCD1-4D87-A254-0FD02D0648FD}">
      <formula1>nivel</formula1>
    </dataValidation>
    <dataValidation type="list" errorStyle="warning" allowBlank="1" showInputMessage="1" showErrorMessage="1" errorTitle="PUEDE SELECCIONAR DEL LISTADO" error="Se sugiere los idiomas Inglés y Quechua, Si considerará uno de ellos presione &quot;Cancel&quot;. Si se requiere un idioma diferente presione &quot;Yes&quot; y quedará guardado el idioma anotado." sqref="C95:Q97" xr:uid="{47E72A60-6D4B-491A-B620-92E7C87431D9}">
      <formula1>idioma</formula1>
    </dataValidation>
    <dataValidation type="list" allowBlank="1" showInputMessage="1" showErrorMessage="1" errorTitle="SELECCIONE DEL LISTADO!" error="Por favor pulse &quot;Cancel - Cancelar&quot; y seleccione una opción del Listado Desplegable." sqref="X78:X82" xr:uid="{22CEF56C-B170-4F8F-A1A1-A00FB6FD4E03}">
      <formula1>experiencia_esp</formula1>
    </dataValidation>
    <dataValidation type="list" errorStyle="information" allowBlank="1" showInputMessage="1" showErrorMessage="1" errorTitle="Atención" error="Si desea realizar una elección distinta a la proporcionada en el listado elija &quot;Si&quot;." sqref="O117:W121 B117:K121" xr:uid="{DF9ECB9C-30D3-4B75-9300-2866C8CFEE7E}">
      <formula1>programas</formula1>
    </dataValidation>
    <dataValidation type="list" allowBlank="1" showInputMessage="1" showErrorMessage="1" sqref="Z117:Z121 N117:N121" xr:uid="{7EE78816-C94C-494A-B1FC-A2B24D9C556C}">
      <formula1>nivel</formula1>
    </dataValidation>
    <dataValidation type="list" allowBlank="1" showInputMessage="1" showErrorMessage="1" sqref="X117:Y121 L117:M121" xr:uid="{47627BAD-2BB4-44F8-84B0-1432DAF8EA17}">
      <formula1>tipo</formula1>
    </dataValidation>
    <dataValidation type="list" allowBlank="1" showInputMessage="1" showErrorMessage="1" errorTitle="SELECCIONE DEL LISTADO!" error="Por favor pulse &quot;Cancel - Cancelar&quot; y seleccione una opción del Listado Desplegable." sqref="U78:W82 R95:S97 X105:Z107 M71:N72 Z71:Z73 X135:Z139 X126:Z130 Y87:Z90" xr:uid="{E5DAD9C6-62FA-4C3A-9F03-5B4C29CC72C7}">
      <formula1>tipo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C458-14F8-4437-9656-3EBD2C18CCB9}">
  <dimension ref="B2:L33"/>
  <sheetViews>
    <sheetView workbookViewId="0">
      <selection activeCell="I23" sqref="I23"/>
    </sheetView>
  </sheetViews>
  <sheetFormatPr defaultColWidth="11.5546875" defaultRowHeight="14.4" x14ac:dyDescent="0.3"/>
  <cols>
    <col min="11" max="11" width="13.21875" bestFit="1" customWidth="1"/>
    <col min="12" max="12" width="32.33203125" bestFit="1" customWidth="1"/>
  </cols>
  <sheetData>
    <row r="2" spans="2:12" x14ac:dyDescent="0.3">
      <c r="B2" s="5" t="s">
        <v>35</v>
      </c>
      <c r="C2" s="5" t="s">
        <v>36</v>
      </c>
      <c r="D2" s="5" t="s">
        <v>37</v>
      </c>
      <c r="E2" s="10" t="s">
        <v>53</v>
      </c>
      <c r="F2" s="5" t="s">
        <v>58</v>
      </c>
      <c r="G2" s="13" t="s">
        <v>69</v>
      </c>
      <c r="H2" s="13" t="s">
        <v>80</v>
      </c>
      <c r="I2" s="13" t="s">
        <v>20</v>
      </c>
      <c r="J2" s="13" t="s">
        <v>108</v>
      </c>
      <c r="K2" s="13" t="s">
        <v>114</v>
      </c>
      <c r="L2" s="13" t="s">
        <v>123</v>
      </c>
    </row>
    <row r="3" spans="2:12" x14ac:dyDescent="0.3">
      <c r="B3" s="6">
        <v>1</v>
      </c>
      <c r="C3" s="6" t="s">
        <v>38</v>
      </c>
      <c r="D3" s="6">
        <v>2026</v>
      </c>
      <c r="E3" s="11" t="s">
        <v>3</v>
      </c>
      <c r="F3" s="6" t="s">
        <v>59</v>
      </c>
      <c r="G3" s="14" t="s">
        <v>70</v>
      </c>
      <c r="H3" s="14" t="s">
        <v>81</v>
      </c>
      <c r="I3" s="14" t="s">
        <v>101</v>
      </c>
      <c r="J3" s="14" t="s">
        <v>109</v>
      </c>
      <c r="K3" s="14" t="s">
        <v>115</v>
      </c>
      <c r="L3" s="14" t="s">
        <v>124</v>
      </c>
    </row>
    <row r="4" spans="2:12" x14ac:dyDescent="0.3">
      <c r="B4" s="6">
        <v>2</v>
      </c>
      <c r="C4" s="6" t="s">
        <v>39</v>
      </c>
      <c r="D4" s="6">
        <v>2027</v>
      </c>
      <c r="E4" s="11" t="s">
        <v>4</v>
      </c>
      <c r="F4" s="6" t="s">
        <v>60</v>
      </c>
      <c r="G4" s="14" t="s">
        <v>71</v>
      </c>
      <c r="H4" s="14" t="s">
        <v>6</v>
      </c>
      <c r="I4" s="14" t="s">
        <v>102</v>
      </c>
      <c r="J4" s="14" t="s">
        <v>110</v>
      </c>
      <c r="K4" s="14" t="s">
        <v>116</v>
      </c>
      <c r="L4" s="14" t="s">
        <v>125</v>
      </c>
    </row>
    <row r="5" spans="2:12" x14ac:dyDescent="0.3">
      <c r="B5" s="6">
        <v>3</v>
      </c>
      <c r="C5" s="6" t="s">
        <v>40</v>
      </c>
      <c r="D5" s="6">
        <v>2028</v>
      </c>
      <c r="E5" s="11" t="s">
        <v>54</v>
      </c>
      <c r="F5" s="6" t="s">
        <v>61</v>
      </c>
      <c r="G5" s="14" t="s">
        <v>72</v>
      </c>
      <c r="I5" s="25" t="s">
        <v>103</v>
      </c>
      <c r="J5" s="25" t="s">
        <v>111</v>
      </c>
      <c r="K5" s="25" t="s">
        <v>117</v>
      </c>
      <c r="L5" s="25" t="s">
        <v>232</v>
      </c>
    </row>
    <row r="6" spans="2:12" x14ac:dyDescent="0.3">
      <c r="B6" s="6">
        <v>4</v>
      </c>
      <c r="C6" s="6" t="s">
        <v>41</v>
      </c>
      <c r="D6" s="6">
        <v>2029</v>
      </c>
      <c r="E6" s="11" t="s">
        <v>55</v>
      </c>
      <c r="F6" s="6" t="s">
        <v>62</v>
      </c>
      <c r="G6" s="15" t="s">
        <v>73</v>
      </c>
      <c r="I6" s="15" t="s">
        <v>104</v>
      </c>
      <c r="K6" s="15" t="s">
        <v>118</v>
      </c>
      <c r="L6" s="25" t="s">
        <v>6</v>
      </c>
    </row>
    <row r="7" spans="2:12" x14ac:dyDescent="0.3">
      <c r="B7" s="6">
        <v>5</v>
      </c>
      <c r="C7" s="6" t="s">
        <v>42</v>
      </c>
      <c r="D7" s="6">
        <v>2030</v>
      </c>
      <c r="E7" s="12"/>
      <c r="F7" s="6" t="s">
        <v>63</v>
      </c>
      <c r="G7" s="15" t="s">
        <v>74</v>
      </c>
      <c r="I7" s="15" t="s">
        <v>105</v>
      </c>
      <c r="K7" s="15" t="s">
        <v>119</v>
      </c>
    </row>
    <row r="8" spans="2:12" x14ac:dyDescent="0.3">
      <c r="B8" s="6">
        <v>6</v>
      </c>
      <c r="C8" s="6" t="s">
        <v>43</v>
      </c>
      <c r="D8" s="7"/>
      <c r="F8" s="6" t="s">
        <v>64</v>
      </c>
      <c r="G8" s="15" t="s">
        <v>75</v>
      </c>
      <c r="I8" s="15" t="s">
        <v>106</v>
      </c>
      <c r="K8" s="15" t="s">
        <v>120</v>
      </c>
    </row>
    <row r="9" spans="2:12" x14ac:dyDescent="0.3">
      <c r="B9" s="6">
        <v>7</v>
      </c>
      <c r="C9" s="6" t="s">
        <v>44</v>
      </c>
      <c r="D9" s="7"/>
      <c r="G9" s="15" t="s">
        <v>76</v>
      </c>
      <c r="I9" s="15" t="s">
        <v>107</v>
      </c>
      <c r="K9" s="15" t="s">
        <v>121</v>
      </c>
    </row>
    <row r="10" spans="2:12" x14ac:dyDescent="0.3">
      <c r="B10" s="6">
        <v>8</v>
      </c>
      <c r="C10" s="6" t="s">
        <v>45</v>
      </c>
      <c r="D10" s="7"/>
      <c r="G10" s="15" t="s">
        <v>77</v>
      </c>
    </row>
    <row r="11" spans="2:12" x14ac:dyDescent="0.3">
      <c r="B11" s="6">
        <v>9</v>
      </c>
      <c r="C11" s="6" t="s">
        <v>46</v>
      </c>
      <c r="D11" s="7"/>
      <c r="G11" s="15" t="s">
        <v>78</v>
      </c>
    </row>
    <row r="12" spans="2:12" x14ac:dyDescent="0.3">
      <c r="B12" s="6">
        <v>10</v>
      </c>
      <c r="C12" s="6" t="s">
        <v>47</v>
      </c>
      <c r="D12" s="7"/>
    </row>
    <row r="13" spans="2:12" x14ac:dyDescent="0.3">
      <c r="B13" s="6">
        <v>11</v>
      </c>
      <c r="C13" s="6" t="s">
        <v>48</v>
      </c>
      <c r="D13" s="7"/>
    </row>
    <row r="14" spans="2:12" x14ac:dyDescent="0.3">
      <c r="B14" s="6">
        <v>12</v>
      </c>
      <c r="C14" s="6" t="s">
        <v>49</v>
      </c>
      <c r="D14" s="7"/>
    </row>
    <row r="15" spans="2:12" x14ac:dyDescent="0.3">
      <c r="B15" s="6">
        <v>13</v>
      </c>
      <c r="C15" s="7"/>
      <c r="D15" s="7"/>
    </row>
    <row r="16" spans="2:12" x14ac:dyDescent="0.3">
      <c r="B16" s="6">
        <v>14</v>
      </c>
      <c r="C16" s="7"/>
      <c r="D16" s="7"/>
    </row>
    <row r="17" spans="2:4" x14ac:dyDescent="0.3">
      <c r="B17" s="6">
        <v>15</v>
      </c>
      <c r="C17" s="7"/>
      <c r="D17" s="7"/>
    </row>
    <row r="18" spans="2:4" x14ac:dyDescent="0.3">
      <c r="B18" s="6">
        <v>16</v>
      </c>
      <c r="C18" s="7"/>
      <c r="D18" s="7"/>
    </row>
    <row r="19" spans="2:4" x14ac:dyDescent="0.3">
      <c r="B19" s="6">
        <v>17</v>
      </c>
      <c r="C19" s="7"/>
      <c r="D19" s="7"/>
    </row>
    <row r="20" spans="2:4" x14ac:dyDescent="0.3">
      <c r="B20" s="6">
        <v>18</v>
      </c>
      <c r="C20" s="7"/>
      <c r="D20" s="7"/>
    </row>
    <row r="21" spans="2:4" x14ac:dyDescent="0.3">
      <c r="B21" s="6">
        <v>19</v>
      </c>
      <c r="C21" s="7"/>
      <c r="D21" s="7"/>
    </row>
    <row r="22" spans="2:4" x14ac:dyDescent="0.3">
      <c r="B22" s="6">
        <v>20</v>
      </c>
      <c r="C22" s="7"/>
      <c r="D22" s="7"/>
    </row>
    <row r="23" spans="2:4" x14ac:dyDescent="0.3">
      <c r="B23" s="6">
        <v>21</v>
      </c>
      <c r="C23" s="7"/>
      <c r="D23" s="7"/>
    </row>
    <row r="24" spans="2:4" x14ac:dyDescent="0.3">
      <c r="B24" s="6">
        <v>22</v>
      </c>
      <c r="C24" s="7"/>
      <c r="D24" s="7"/>
    </row>
    <row r="25" spans="2:4" x14ac:dyDescent="0.3">
      <c r="B25" s="6">
        <v>23</v>
      </c>
      <c r="C25" s="7"/>
      <c r="D25" s="7"/>
    </row>
    <row r="26" spans="2:4" x14ac:dyDescent="0.3">
      <c r="B26" s="6">
        <v>24</v>
      </c>
      <c r="C26" s="7"/>
      <c r="D26" s="7"/>
    </row>
    <row r="27" spans="2:4" x14ac:dyDescent="0.3">
      <c r="B27" s="6">
        <v>25</v>
      </c>
      <c r="C27" s="7"/>
      <c r="D27" s="7"/>
    </row>
    <row r="28" spans="2:4" x14ac:dyDescent="0.3">
      <c r="B28" s="6">
        <v>26</v>
      </c>
      <c r="C28" s="7"/>
      <c r="D28" s="7"/>
    </row>
    <row r="29" spans="2:4" x14ac:dyDescent="0.3">
      <c r="B29" s="6">
        <v>27</v>
      </c>
      <c r="C29" s="7"/>
      <c r="D29" s="7"/>
    </row>
    <row r="30" spans="2:4" x14ac:dyDescent="0.3">
      <c r="B30" s="6">
        <v>28</v>
      </c>
      <c r="C30" s="7"/>
      <c r="D30" s="7"/>
    </row>
    <row r="31" spans="2:4" x14ac:dyDescent="0.3">
      <c r="B31" s="6">
        <v>29</v>
      </c>
      <c r="C31" s="7"/>
      <c r="D31" s="7"/>
    </row>
    <row r="32" spans="2:4" x14ac:dyDescent="0.3">
      <c r="B32" s="6">
        <v>30</v>
      </c>
      <c r="C32" s="7"/>
      <c r="D32" s="7"/>
    </row>
    <row r="33" spans="2:4" x14ac:dyDescent="0.3">
      <c r="B33" s="6">
        <v>31</v>
      </c>
      <c r="C33" s="7"/>
      <c r="D33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644CED4157014BA28F004B5A1842A6" ma:contentTypeVersion="13" ma:contentTypeDescription="Create a new document." ma:contentTypeScope="" ma:versionID="b67214955774b2eb4a91267be823e076">
  <xsd:schema xmlns:xsd="http://www.w3.org/2001/XMLSchema" xmlns:xs="http://www.w3.org/2001/XMLSchema" xmlns:p="http://schemas.microsoft.com/office/2006/metadata/properties" xmlns:ns1="http://schemas.microsoft.com/sharepoint/v3" xmlns:ns2="6b724368-73a9-4fc2-b7b7-7dda7544836d" targetNamespace="http://schemas.microsoft.com/office/2006/metadata/properties" ma:root="true" ma:fieldsID="43014d1dbae2d351a5fb423d8594c253" ns1:_="" ns2:_="">
    <xsd:import namespace="http://schemas.microsoft.com/sharepoint/v3"/>
    <xsd:import namespace="6b724368-73a9-4fc2-b7b7-7dda7544836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24368-73a9-4fc2-b7b7-7dda754483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31721D-E1A9-4BD8-A826-CFDAD936E0AB}">
  <ds:schemaRefs>
    <ds:schemaRef ds:uri="http://schemas.microsoft.com/sharepoint/v3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6b724368-73a9-4fc2-b7b7-7dda7544836d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728EFCB-3D39-4E4E-B5AE-03C0C7810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8B7B1F-3DBD-4553-878C-8B11567D7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724368-73a9-4fc2-b7b7-7dda75448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Formulario Aplicación (2)</vt:lpstr>
      <vt:lpstr>Sheet1</vt:lpstr>
      <vt:lpstr>Formulario Postulación</vt:lpstr>
      <vt:lpstr>DP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Fernandez</dc:creator>
  <cp:lastModifiedBy>Wilder Andrade</cp:lastModifiedBy>
  <cp:lastPrinted>2026-08-05T21:26:44Z</cp:lastPrinted>
  <dcterms:created xsi:type="dcterms:W3CDTF">2026-04-28T12:31:18Z</dcterms:created>
  <dcterms:modified xsi:type="dcterms:W3CDTF">2026-08-05T22:05:52Z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0x010100F8644CED4157014BA28F004B5A1842A6</vt:lpwstr>
  </property>
</Properties>
</file>